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2860" windowHeight="12660"/>
  </bookViews>
  <sheets>
    <sheet name="Foglio1" sheetId="1" r:id="rId1"/>
    <sheet name="Foglio2" sheetId="2" r:id="rId2"/>
  </sheets>
  <calcPr calcId="144525"/>
</workbook>
</file>

<file path=xl/calcChain.xml><?xml version="1.0" encoding="utf-8"?>
<calcChain xmlns="http://schemas.openxmlformats.org/spreadsheetml/2006/main">
  <c r="A20" i="1" l="1"/>
  <c r="B20" i="1" s="1"/>
  <c r="C20" i="1" s="1"/>
  <c r="A21" i="1" s="1"/>
  <c r="A11" i="1"/>
  <c r="B11" i="1"/>
  <c r="B13" i="1"/>
  <c r="C11" i="1"/>
  <c r="D6" i="1"/>
  <c r="D5" i="1"/>
  <c r="D3" i="1"/>
  <c r="D2" i="1"/>
  <c r="C4" i="1"/>
  <c r="C7" i="1" s="1"/>
  <c r="B4" i="1"/>
  <c r="B7" i="1" s="1"/>
  <c r="D7" i="1" s="1"/>
  <c r="B21" i="1" l="1"/>
  <c r="C21" i="1" s="1"/>
  <c r="A22" i="1" s="1"/>
  <c r="A12" i="1"/>
  <c r="B12" i="1" s="1"/>
  <c r="D4" i="1"/>
  <c r="B22" i="1" l="1"/>
  <c r="C22" i="1" s="1"/>
  <c r="A23" i="1" s="1"/>
  <c r="C12" i="1"/>
  <c r="C13" i="1" s="1"/>
  <c r="A14" i="1" s="1"/>
  <c r="B23" i="1" l="1"/>
  <c r="C23" i="1" s="1"/>
  <c r="A24" i="1" s="1"/>
  <c r="B14" i="1"/>
  <c r="C14" i="1" s="1"/>
  <c r="A15" i="1" s="1"/>
  <c r="B24" i="1" l="1"/>
  <c r="C24" i="1" s="1"/>
  <c r="A25" i="1" s="1"/>
  <c r="B15" i="1"/>
  <c r="C15" i="1" s="1"/>
  <c r="A16" i="1" s="1"/>
  <c r="B25" i="1" l="1"/>
  <c r="C25" i="1" s="1"/>
  <c r="A26" i="1" s="1"/>
  <c r="B16" i="1"/>
  <c r="C16" i="1" s="1"/>
  <c r="A17" i="1" s="1"/>
  <c r="B26" i="1" l="1"/>
  <c r="C26" i="1" s="1"/>
  <c r="A27" i="1" s="1"/>
  <c r="B17" i="1"/>
  <c r="C17" i="1" s="1"/>
  <c r="A18" i="1" s="1"/>
  <c r="B27" i="1" l="1"/>
  <c r="C27" i="1" s="1"/>
  <c r="A28" i="1" s="1"/>
  <c r="B18" i="1"/>
  <c r="C18" i="1" s="1"/>
  <c r="A19" i="1" s="1"/>
  <c r="B19" i="1" s="1"/>
  <c r="C19" i="1" s="1"/>
  <c r="B28" i="1" l="1"/>
  <c r="C28" i="1" s="1"/>
  <c r="A29" i="1" s="1"/>
  <c r="B29" i="1" l="1"/>
  <c r="C29" i="1" s="1"/>
  <c r="A30" i="1" s="1"/>
  <c r="B30" i="1" s="1"/>
  <c r="C30" i="1" s="1"/>
</calcChain>
</file>

<file path=xl/sharedStrings.xml><?xml version="1.0" encoding="utf-8"?>
<sst xmlns="http://schemas.openxmlformats.org/spreadsheetml/2006/main" count="10" uniqueCount="10">
  <si>
    <t>g</t>
  </si>
  <si>
    <t>m</t>
  </si>
  <si>
    <t>R</t>
  </si>
  <si>
    <t>R0</t>
  </si>
  <si>
    <t>a</t>
  </si>
  <si>
    <t>T</t>
  </si>
  <si>
    <t>p</t>
  </si>
  <si>
    <t>ratio 4/1</t>
  </si>
  <si>
    <t>p4/p1</t>
  </si>
  <si>
    <t>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</si>
</sst>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A19" sqref="A19:C30"/>
    </sheetView>
  </sheetViews>
  <sheetFormatPr defaultRowHeight="15" x14ac:dyDescent="0.25"/>
  <cols>
    <col min="2" max="2" width="12" bestFit="1" customWidth="1"/>
  </cols>
  <sheetData>
    <row r="1" spans="1:6" x14ac:dyDescent="0.25">
      <c r="B1">
        <v>4</v>
      </c>
      <c r="C1">
        <v>1</v>
      </c>
      <c r="D1" t="s">
        <v>7</v>
      </c>
      <c r="E1" t="s">
        <v>3</v>
      </c>
      <c r="F1">
        <v>8314.5</v>
      </c>
    </row>
    <row r="2" spans="1:6" x14ac:dyDescent="0.25">
      <c r="A2" s="1" t="s">
        <v>0</v>
      </c>
      <c r="B2">
        <v>1.4</v>
      </c>
      <c r="C2">
        <v>1.4</v>
      </c>
      <c r="D2">
        <f>B2/C2</f>
        <v>1</v>
      </c>
    </row>
    <row r="3" spans="1:6" x14ac:dyDescent="0.25">
      <c r="A3" t="s">
        <v>1</v>
      </c>
      <c r="B3">
        <v>2</v>
      </c>
      <c r="C3">
        <v>29</v>
      </c>
      <c r="D3">
        <f>B3/C3</f>
        <v>6.8965517241379309E-2</v>
      </c>
    </row>
    <row r="4" spans="1:6" x14ac:dyDescent="0.25">
      <c r="A4" t="s">
        <v>2</v>
      </c>
      <c r="B4">
        <f>$F$1/B3</f>
        <v>4157.25</v>
      </c>
      <c r="C4">
        <f>$F$1/C3</f>
        <v>286.70689655172413</v>
      </c>
      <c r="D4">
        <f>B4/C4</f>
        <v>14.5</v>
      </c>
    </row>
    <row r="5" spans="1:6" x14ac:dyDescent="0.25">
      <c r="A5" t="s">
        <v>5</v>
      </c>
      <c r="B5">
        <v>300</v>
      </c>
      <c r="C5">
        <v>300</v>
      </c>
      <c r="D5">
        <f>B5/C5</f>
        <v>1</v>
      </c>
    </row>
    <row r="6" spans="1:6" x14ac:dyDescent="0.25">
      <c r="A6" t="s">
        <v>6</v>
      </c>
      <c r="B6">
        <v>10</v>
      </c>
      <c r="C6">
        <v>0.1</v>
      </c>
      <c r="D6">
        <f>B6/C6</f>
        <v>100</v>
      </c>
    </row>
    <row r="7" spans="1:6" x14ac:dyDescent="0.25">
      <c r="A7" t="s">
        <v>4</v>
      </c>
      <c r="B7">
        <f>SQRT(B2*B4*B5)</f>
        <v>1321.3799604958447</v>
      </c>
      <c r="C7">
        <f>SQRT(C2*C4*C5)</f>
        <v>347.0113781300609</v>
      </c>
      <c r="D7">
        <f>B7/C7</f>
        <v>3.8078865529319548</v>
      </c>
    </row>
    <row r="10" spans="1:6" x14ac:dyDescent="0.25">
      <c r="A10" t="s">
        <v>9</v>
      </c>
      <c r="B10" t="s">
        <v>8</v>
      </c>
    </row>
    <row r="11" spans="1:6" x14ac:dyDescent="0.25">
      <c r="A11">
        <f>(C2+1)/(B2-1)*D7</f>
        <v>22.847319317591733</v>
      </c>
      <c r="B11">
        <f>(2*$C$2*A11^2-($C$2-1))/($C$2+1)*(1-($B$2-1)/($C$2+1)/$D$7*(A11-1/A11))^(-2*$B$2/($B$2-1))</f>
        <v>6.4297182539969315E+21</v>
      </c>
      <c r="C11">
        <f>A11*0.99</f>
        <v>22.618846124415814</v>
      </c>
    </row>
    <row r="12" spans="1:6" x14ac:dyDescent="0.25">
      <c r="A12">
        <f>C11</f>
        <v>22.618846124415814</v>
      </c>
      <c r="B12">
        <f>(2*$C$2*A12^2-($C$2-1))/($C$2+1)*(1-($B$2-1)/($C$2+1)/$D$7*(A12-1/A12))^(-2*$B$2/($B$2-1))</f>
        <v>1.7297936635328552E+16</v>
      </c>
      <c r="C12">
        <f>(A11*(B12-$D$6)-A12*(B11-$D$6))/(B12-B11)</f>
        <v>22.6188455097504</v>
      </c>
    </row>
    <row r="13" spans="1:6" x14ac:dyDescent="0.25">
      <c r="A13">
        <v>11</v>
      </c>
      <c r="B13">
        <f>(2*$C$2*A13^2-($C$2-1))/($C$2+1)*(1-($B$2-1)/($C$2+1)/$D$7*(A13-1/A13))^(-2*$B$2/($B$2-1))</f>
        <v>13258.264737815702</v>
      </c>
      <c r="C13">
        <f t="shared" ref="C13" si="0">(A12*(B13-$D$6)-A13*(B12-$D$6))/(B13-B12)</f>
        <v>10.999999999991161</v>
      </c>
    </row>
    <row r="14" spans="1:6" x14ac:dyDescent="0.25">
      <c r="A14">
        <f>C13</f>
        <v>10.999999999991161</v>
      </c>
      <c r="B14">
        <f>(2*$C$2*A14^2-($C$2-1))/($C$2+1)*(1-($B$2-1)/($C$2+1)/$D$7*(A14-1/A14))^(-2*$B$2/($B$2-1))</f>
        <v>13258.264737725072</v>
      </c>
      <c r="C14">
        <f>(A13*(B14-$D$6)-A14*(B13-$D$6))/(B14-B13)</f>
        <v>9.7167630057803471</v>
      </c>
    </row>
    <row r="15" spans="1:6" x14ac:dyDescent="0.25">
      <c r="A15">
        <f>C14</f>
        <v>9.7167630057803471</v>
      </c>
      <c r="B15">
        <f>(2*$C$2*A15^2-($C$2-1))/($C$2+1)*(1-($B$2-1)/($C$2+1)/$D$7*(A15-1/A15))^(-2*$B$2/($B$2-1))</f>
        <v>5028.7808484808329</v>
      </c>
      <c r="C15">
        <f>(A14*(B15-$D$6)-A15*(B14-$D$6))/(B15-B14)</f>
        <v>8.948210079952915</v>
      </c>
    </row>
    <row r="16" spans="1:6" x14ac:dyDescent="0.25">
      <c r="A16">
        <f>C15</f>
        <v>8.948210079952915</v>
      </c>
      <c r="B16">
        <f>(2*$C$2*A16^2-($C$2-1))/($C$2+1)*(1-($B$2-1)/($C$2+1)/$D$7*(A16-1/A16))^(-2*$B$2/($B$2-1))</f>
        <v>2859.1441964574474</v>
      </c>
      <c r="C16">
        <f>(A15*(B16-$D$6)-A16*(B15-$D$6))/(B16-B15)</f>
        <v>7.9708352079947247</v>
      </c>
    </row>
    <row r="17" spans="1:3" x14ac:dyDescent="0.25">
      <c r="A17">
        <f t="shared" ref="A17:A24" si="1">C16</f>
        <v>7.9708352079947247</v>
      </c>
      <c r="B17">
        <f>(2*$C$2*A17^2-($C$2-1))/($C$2+1)*(1-($B$2-1)/($C$2+1)/$D$7*(A17-1/A17))^(-2*$B$2/($B$2-1))</f>
        <v>1405.3721039935708</v>
      </c>
      <c r="C17">
        <f t="shared" ref="C17:C24" si="2">(A16*(B17-$D$6)-A17*(B16-$D$6))/(B17-B16)</f>
        <v>7.0932300458016604</v>
      </c>
    </row>
    <row r="18" spans="1:3" x14ac:dyDescent="0.25">
      <c r="A18">
        <f t="shared" si="1"/>
        <v>7.0932300458016604</v>
      </c>
      <c r="B18">
        <f>(2*$C$2*A18^2-($C$2-1))/($C$2+1)*(1-($B$2-1)/($C$2+1)/$D$7*(A18-1/A18))^(-2*$B$2/($B$2-1))</f>
        <v>742.01025635164945</v>
      </c>
      <c r="C18">
        <f t="shared" si="2"/>
        <v>6.2438723126761397</v>
      </c>
    </row>
    <row r="19" spans="1:3" x14ac:dyDescent="0.25">
      <c r="A19">
        <f t="shared" si="1"/>
        <v>6.2438723126761397</v>
      </c>
      <c r="B19">
        <f>(2*$C$2*A19^2-($C$2-1))/($C$2+1)*(1-($B$2-1)/($C$2+1)/$D$7*(A19-1/A19))^(-2*$B$2/($B$2-1))</f>
        <v>395.85442211601901</v>
      </c>
      <c r="C19">
        <f t="shared" si="2"/>
        <v>5.5179384515337881</v>
      </c>
    </row>
    <row r="20" spans="1:3" x14ac:dyDescent="0.25">
      <c r="A20">
        <f t="shared" ref="A20:A30" si="3">C19</f>
        <v>5.5179384515337881</v>
      </c>
      <c r="B20">
        <f t="shared" ref="B20:B30" si="4">(2*$C$2*A20^2-($C$2-1))/($C$2+1)*(1-($B$2-1)/($C$2+1)/$D$7*(A20-1/A20))^(-2*$B$2/($B$2-1))</f>
        <v>227.61255785798272</v>
      </c>
      <c r="C20">
        <f t="shared" ref="C20:C30" si="5">(A19*(B20-$D$6)-A20*(B19-$D$6))/(B20-B19)</f>
        <v>4.9673128550769174</v>
      </c>
    </row>
    <row r="21" spans="1:3" x14ac:dyDescent="0.25">
      <c r="A21">
        <f t="shared" si="3"/>
        <v>4.9673128550769174</v>
      </c>
      <c r="B21">
        <f t="shared" si="4"/>
        <v>147.1985269758006</v>
      </c>
      <c r="C21">
        <f t="shared" si="5"/>
        <v>4.6441265058437464</v>
      </c>
    </row>
    <row r="22" spans="1:3" x14ac:dyDescent="0.25">
      <c r="A22">
        <f t="shared" si="3"/>
        <v>4.6441265058437464</v>
      </c>
      <c r="B22">
        <f t="shared" si="4"/>
        <v>112.96205921703132</v>
      </c>
      <c r="C22">
        <f t="shared" si="5"/>
        <v>4.5217669030245116</v>
      </c>
    </row>
    <row r="23" spans="1:3" x14ac:dyDescent="0.25">
      <c r="A23">
        <f t="shared" si="3"/>
        <v>4.5217669030245116</v>
      </c>
      <c r="B23">
        <f t="shared" si="4"/>
        <v>101.97589559004813</v>
      </c>
      <c r="C23">
        <f t="shared" si="5"/>
        <v>4.4997601490911592</v>
      </c>
    </row>
    <row r="24" spans="1:3" x14ac:dyDescent="0.25">
      <c r="A24">
        <f t="shared" si="3"/>
        <v>4.4997601490911592</v>
      </c>
      <c r="B24">
        <f t="shared" si="4"/>
        <v>100.10316535609117</v>
      </c>
      <c r="C24">
        <f t="shared" si="5"/>
        <v>4.4985478364127074</v>
      </c>
    </row>
    <row r="25" spans="1:3" x14ac:dyDescent="0.25">
      <c r="A25">
        <f t="shared" si="3"/>
        <v>4.4985478364127074</v>
      </c>
      <c r="B25">
        <f t="shared" si="4"/>
        <v>100.00088363045458</v>
      </c>
      <c r="C25">
        <f t="shared" si="5"/>
        <v>4.4985373630227006</v>
      </c>
    </row>
    <row r="26" spans="1:3" x14ac:dyDescent="0.25">
      <c r="A26">
        <f t="shared" si="3"/>
        <v>4.4985373630227006</v>
      </c>
      <c r="B26">
        <f t="shared" si="4"/>
        <v>100.00000039986814</v>
      </c>
      <c r="C26">
        <f t="shared" si="5"/>
        <v>4.4985373582810455</v>
      </c>
    </row>
    <row r="27" spans="1:3" x14ac:dyDescent="0.25">
      <c r="A27">
        <f t="shared" si="3"/>
        <v>4.4985373582810455</v>
      </c>
      <c r="B27">
        <f t="shared" si="4"/>
        <v>100.00000000000159</v>
      </c>
      <c r="C27">
        <f t="shared" si="5"/>
        <v>4.498537358281026</v>
      </c>
    </row>
    <row r="28" spans="1:3" x14ac:dyDescent="0.25">
      <c r="A28">
        <f t="shared" si="3"/>
        <v>4.498537358281026</v>
      </c>
      <c r="B28">
        <f t="shared" si="4"/>
        <v>99.999999999999957</v>
      </c>
      <c r="C28">
        <f t="shared" si="5"/>
        <v>4.4985373582810269</v>
      </c>
    </row>
    <row r="29" spans="1:3" x14ac:dyDescent="0.25">
      <c r="A29">
        <f t="shared" si="3"/>
        <v>4.4985373582810269</v>
      </c>
      <c r="B29">
        <f t="shared" si="4"/>
        <v>100.00000000000007</v>
      </c>
      <c r="C29">
        <f t="shared" si="5"/>
        <v>4.4985373582810269</v>
      </c>
    </row>
    <row r="30" spans="1:3" x14ac:dyDescent="0.25">
      <c r="A30">
        <f t="shared" si="3"/>
        <v>4.4985373582810269</v>
      </c>
      <c r="B30">
        <f t="shared" si="4"/>
        <v>100.00000000000007</v>
      </c>
      <c r="C30" t="e">
        <f t="shared" si="5"/>
        <v>#DIV/0!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Rossby</dc:creator>
  <cp:lastModifiedBy>Rossby</cp:lastModifiedBy>
  <dcterms:created xsi:type="dcterms:W3CDTF">2012-11-20T16:24:47Z</dcterms:created>
  <dcterms:modified xsi:type="dcterms:W3CDTF">2012-11-20T18:10:56Z</dcterms:modified>
</cp:coreProperties>
</file>