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dattica\MECCVOLO\PPT_2020\ISA\"/>
    </mc:Choice>
  </mc:AlternateContent>
  <xr:revisionPtr revIDLastSave="0" documentId="8_{E58818D4-AF99-4CDF-BB52-C728BED18D59}" xr6:coauthVersionLast="45" xr6:coauthVersionMax="45" xr10:uidLastSave="{00000000-0000-0000-0000-000000000000}"/>
  <bookViews>
    <workbookView xWindow="852" yWindow="120" windowWidth="19596" windowHeight="11172" xr2:uid="{6F9243AF-D041-444E-92A4-E9A50DF8A9F7}"/>
  </bookViews>
  <sheets>
    <sheet name="I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3" i="1"/>
  <c r="C5" i="1"/>
  <c r="C6" i="1"/>
  <c r="C7" i="1"/>
  <c r="C8" i="1"/>
  <c r="E8" i="1" s="1"/>
  <c r="G8" i="1" s="1"/>
  <c r="C9" i="1"/>
  <c r="D9" i="1" s="1"/>
  <c r="F9" i="1" s="1"/>
  <c r="C10" i="1"/>
  <c r="C11" i="1"/>
  <c r="D11" i="1" s="1"/>
  <c r="F11" i="1" s="1"/>
  <c r="C12" i="1"/>
  <c r="D12" i="1" s="1"/>
  <c r="F12" i="1" s="1"/>
  <c r="C13" i="1"/>
  <c r="C14" i="1"/>
  <c r="C15" i="1"/>
  <c r="C16" i="1"/>
  <c r="C17" i="1"/>
  <c r="C18" i="1"/>
  <c r="C19" i="1"/>
  <c r="D19" i="1" s="1"/>
  <c r="F19" i="1" s="1"/>
  <c r="C20" i="1"/>
  <c r="E20" i="1" s="1"/>
  <c r="G20" i="1" s="1"/>
  <c r="C21" i="1"/>
  <c r="C22" i="1"/>
  <c r="C23" i="1"/>
  <c r="C24" i="1"/>
  <c r="D24" i="1" s="1"/>
  <c r="F24" i="1" s="1"/>
  <c r="C25" i="1"/>
  <c r="C26" i="1"/>
  <c r="C27" i="1"/>
  <c r="C28" i="1"/>
  <c r="D28" i="1" s="1"/>
  <c r="F28" i="1" s="1"/>
  <c r="C29" i="1"/>
  <c r="C30" i="1"/>
  <c r="C31" i="1"/>
  <c r="C32" i="1"/>
  <c r="C33" i="1"/>
  <c r="C34" i="1"/>
  <c r="C35" i="1"/>
  <c r="D35" i="1" s="1"/>
  <c r="F35" i="1" s="1"/>
  <c r="C36" i="1"/>
  <c r="E36" i="1" s="1"/>
  <c r="G36" i="1" s="1"/>
  <c r="C37" i="1"/>
  <c r="C38" i="1"/>
  <c r="C39" i="1"/>
  <c r="C40" i="1"/>
  <c r="D40" i="1" s="1"/>
  <c r="F40" i="1" s="1"/>
  <c r="C41" i="1"/>
  <c r="C42" i="1"/>
  <c r="C43" i="1"/>
  <c r="C44" i="1"/>
  <c r="D44" i="1" s="1"/>
  <c r="F44" i="1" s="1"/>
  <c r="C45" i="1"/>
  <c r="C46" i="1"/>
  <c r="C47" i="1"/>
  <c r="C48" i="1"/>
  <c r="C49" i="1"/>
  <c r="C50" i="1"/>
  <c r="C51" i="1"/>
  <c r="D51" i="1" s="1"/>
  <c r="F51" i="1" s="1"/>
  <c r="C52" i="1"/>
  <c r="E52" i="1" s="1"/>
  <c r="G52" i="1" s="1"/>
  <c r="C53" i="1"/>
  <c r="C54" i="1"/>
  <c r="C55" i="1"/>
  <c r="C56" i="1"/>
  <c r="D56" i="1" s="1"/>
  <c r="F56" i="1" s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4" i="1"/>
  <c r="B11" i="1"/>
  <c r="G3" i="1"/>
  <c r="F3" i="1"/>
  <c r="E4" i="1"/>
  <c r="G4" i="1" s="1"/>
  <c r="E7" i="1"/>
  <c r="G7" i="1" s="1"/>
  <c r="E9" i="1"/>
  <c r="G9" i="1" s="1"/>
  <c r="E14" i="1"/>
  <c r="G14" i="1" s="1"/>
  <c r="E16" i="1"/>
  <c r="G16" i="1" s="1"/>
  <c r="E18" i="1"/>
  <c r="G18" i="1" s="1"/>
  <c r="E22" i="1"/>
  <c r="G22" i="1" s="1"/>
  <c r="E24" i="1"/>
  <c r="G24" i="1" s="1"/>
  <c r="E26" i="1"/>
  <c r="G26" i="1" s="1"/>
  <c r="E30" i="1"/>
  <c r="G30" i="1" s="1"/>
  <c r="E32" i="1"/>
  <c r="G32" i="1" s="1"/>
  <c r="E34" i="1"/>
  <c r="G34" i="1" s="1"/>
  <c r="E38" i="1"/>
  <c r="G38" i="1" s="1"/>
  <c r="E40" i="1"/>
  <c r="G40" i="1" s="1"/>
  <c r="E42" i="1"/>
  <c r="G42" i="1" s="1"/>
  <c r="E46" i="1"/>
  <c r="G46" i="1" s="1"/>
  <c r="E48" i="1"/>
  <c r="G48" i="1" s="1"/>
  <c r="E50" i="1"/>
  <c r="G50" i="1" s="1"/>
  <c r="E54" i="1"/>
  <c r="G54" i="1" s="1"/>
  <c r="E56" i="1"/>
  <c r="G56" i="1" s="1"/>
  <c r="E58" i="1"/>
  <c r="G58" i="1" s="1"/>
  <c r="E3" i="1"/>
  <c r="D4" i="1"/>
  <c r="F4" i="1" s="1"/>
  <c r="D5" i="1"/>
  <c r="F5" i="1" s="1"/>
  <c r="D7" i="1"/>
  <c r="F7" i="1" s="1"/>
  <c r="D14" i="1"/>
  <c r="F14" i="1" s="1"/>
  <c r="D18" i="1"/>
  <c r="F18" i="1" s="1"/>
  <c r="D22" i="1"/>
  <c r="F22" i="1" s="1"/>
  <c r="D26" i="1"/>
  <c r="F26" i="1" s="1"/>
  <c r="D30" i="1"/>
  <c r="F30" i="1" s="1"/>
  <c r="D34" i="1"/>
  <c r="F34" i="1" s="1"/>
  <c r="D38" i="1"/>
  <c r="F38" i="1" s="1"/>
  <c r="D42" i="1"/>
  <c r="F42" i="1" s="1"/>
  <c r="D46" i="1"/>
  <c r="F46" i="1" s="1"/>
  <c r="D50" i="1"/>
  <c r="F50" i="1" s="1"/>
  <c r="D54" i="1"/>
  <c r="F54" i="1" s="1"/>
  <c r="D58" i="1"/>
  <c r="F58" i="1" s="1"/>
  <c r="D3" i="1"/>
  <c r="D10" i="1"/>
  <c r="F10" i="1" s="1"/>
  <c r="E13" i="1"/>
  <c r="G13" i="1" s="1"/>
  <c r="D15" i="1"/>
  <c r="F15" i="1" s="1"/>
  <c r="D16" i="1"/>
  <c r="F16" i="1" s="1"/>
  <c r="E17" i="1"/>
  <c r="G17" i="1" s="1"/>
  <c r="E21" i="1"/>
  <c r="G21" i="1" s="1"/>
  <c r="D23" i="1"/>
  <c r="F23" i="1" s="1"/>
  <c r="E25" i="1"/>
  <c r="G25" i="1" s="1"/>
  <c r="D27" i="1"/>
  <c r="F27" i="1" s="1"/>
  <c r="E29" i="1"/>
  <c r="G29" i="1" s="1"/>
  <c r="D31" i="1"/>
  <c r="F31" i="1" s="1"/>
  <c r="D32" i="1"/>
  <c r="F32" i="1" s="1"/>
  <c r="E33" i="1"/>
  <c r="G33" i="1" s="1"/>
  <c r="E37" i="1"/>
  <c r="G37" i="1" s="1"/>
  <c r="D39" i="1"/>
  <c r="F39" i="1" s="1"/>
  <c r="E41" i="1"/>
  <c r="G41" i="1" s="1"/>
  <c r="D43" i="1"/>
  <c r="F43" i="1" s="1"/>
  <c r="E45" i="1"/>
  <c r="G45" i="1" s="1"/>
  <c r="D47" i="1"/>
  <c r="F47" i="1" s="1"/>
  <c r="D48" i="1"/>
  <c r="F48" i="1" s="1"/>
  <c r="E49" i="1"/>
  <c r="G49" i="1" s="1"/>
  <c r="E53" i="1"/>
  <c r="G53" i="1" s="1"/>
  <c r="D55" i="1"/>
  <c r="F55" i="1" s="1"/>
  <c r="E57" i="1"/>
  <c r="G57" i="1" s="1"/>
  <c r="D59" i="1"/>
  <c r="F59" i="1" s="1"/>
  <c r="E5" i="1"/>
  <c r="G5" i="1" s="1"/>
  <c r="D6" i="1"/>
  <c r="F6" i="1" s="1"/>
  <c r="B4" i="1"/>
  <c r="B5" i="1"/>
  <c r="B6" i="1"/>
  <c r="B7" i="1"/>
  <c r="B8" i="1"/>
  <c r="B9" i="1"/>
  <c r="B10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3" i="1"/>
  <c r="D52" i="1" l="1"/>
  <c r="F52" i="1" s="1"/>
  <c r="D36" i="1"/>
  <c r="F36" i="1" s="1"/>
  <c r="D20" i="1"/>
  <c r="F20" i="1" s="1"/>
  <c r="E44" i="1"/>
  <c r="G44" i="1" s="1"/>
  <c r="E28" i="1"/>
  <c r="G28" i="1" s="1"/>
  <c r="E12" i="1"/>
  <c r="G12" i="1" s="1"/>
  <c r="E11" i="1"/>
  <c r="G11" i="1" s="1"/>
  <c r="D57" i="1"/>
  <c r="F57" i="1" s="1"/>
  <c r="D53" i="1"/>
  <c r="F53" i="1" s="1"/>
  <c r="D49" i="1"/>
  <c r="F49" i="1" s="1"/>
  <c r="D45" i="1"/>
  <c r="F45" i="1" s="1"/>
  <c r="D41" i="1"/>
  <c r="F41" i="1" s="1"/>
  <c r="D37" i="1"/>
  <c r="F37" i="1" s="1"/>
  <c r="D33" i="1"/>
  <c r="F33" i="1" s="1"/>
  <c r="D29" i="1"/>
  <c r="F29" i="1" s="1"/>
  <c r="D25" i="1"/>
  <c r="F25" i="1" s="1"/>
  <c r="D21" i="1"/>
  <c r="F21" i="1" s="1"/>
  <c r="D17" i="1"/>
  <c r="F17" i="1" s="1"/>
  <c r="D13" i="1"/>
  <c r="F13" i="1" s="1"/>
  <c r="D8" i="1"/>
  <c r="F8" i="1" s="1"/>
  <c r="E59" i="1"/>
  <c r="G59" i="1" s="1"/>
  <c r="E55" i="1"/>
  <c r="G55" i="1" s="1"/>
  <c r="E51" i="1"/>
  <c r="G51" i="1" s="1"/>
  <c r="E47" i="1"/>
  <c r="G47" i="1" s="1"/>
  <c r="E43" i="1"/>
  <c r="G43" i="1" s="1"/>
  <c r="E39" i="1"/>
  <c r="G39" i="1" s="1"/>
  <c r="E35" i="1"/>
  <c r="G35" i="1" s="1"/>
  <c r="E31" i="1"/>
  <c r="G31" i="1" s="1"/>
  <c r="E27" i="1"/>
  <c r="G27" i="1" s="1"/>
  <c r="E23" i="1"/>
  <c r="G23" i="1" s="1"/>
  <c r="E19" i="1"/>
  <c r="G19" i="1" s="1"/>
  <c r="E15" i="1"/>
  <c r="G15" i="1" s="1"/>
  <c r="E10" i="1"/>
  <c r="G10" i="1" s="1"/>
  <c r="E6" i="1"/>
  <c r="G6" i="1" s="1"/>
  <c r="D60" i="1" l="1"/>
  <c r="F60" i="1" s="1"/>
  <c r="E60" i="1"/>
  <c r="G60" i="1" s="1"/>
  <c r="D61" i="1" l="1"/>
  <c r="F61" i="1" s="1"/>
  <c r="E61" i="1"/>
  <c r="G61" i="1" s="1"/>
  <c r="E62" i="1" l="1"/>
  <c r="G62" i="1" s="1"/>
  <c r="D62" i="1"/>
  <c r="F62" i="1" s="1"/>
  <c r="E63" i="1" l="1"/>
  <c r="G63" i="1" s="1"/>
  <c r="D63" i="1"/>
  <c r="F63" i="1" s="1"/>
  <c r="D64" i="1" l="1"/>
  <c r="F64" i="1" s="1"/>
  <c r="E64" i="1"/>
  <c r="G64" i="1" s="1"/>
  <c r="D65" i="1" l="1"/>
  <c r="F65" i="1" s="1"/>
  <c r="E65" i="1"/>
  <c r="G65" i="1" s="1"/>
  <c r="E66" i="1" l="1"/>
  <c r="G66" i="1" s="1"/>
  <c r="D66" i="1"/>
  <c r="F66" i="1" s="1"/>
  <c r="E67" i="1" l="1"/>
  <c r="G67" i="1" s="1"/>
  <c r="D67" i="1"/>
  <c r="F67" i="1" s="1"/>
  <c r="D68" i="1" l="1"/>
  <c r="F68" i="1" s="1"/>
  <c r="E68" i="1"/>
  <c r="G68" i="1" s="1"/>
  <c r="D69" i="1" l="1"/>
  <c r="F69" i="1" s="1"/>
  <c r="E69" i="1"/>
  <c r="G69" i="1" s="1"/>
</calcChain>
</file>

<file path=xl/sharedStrings.xml><?xml version="1.0" encoding="utf-8"?>
<sst xmlns="http://schemas.openxmlformats.org/spreadsheetml/2006/main" count="8" uniqueCount="8">
  <si>
    <t>h (m)</t>
  </si>
  <si>
    <t>h(ft)</t>
  </si>
  <si>
    <t>T(°K)</t>
  </si>
  <si>
    <t>p/po</t>
  </si>
  <si>
    <t>p</t>
  </si>
  <si>
    <t>RO</t>
  </si>
  <si>
    <t>RO/ROo</t>
  </si>
  <si>
    <t xml:space="preserve">h (m) QFE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</si>
</sst>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ISA</a:t>
            </a:r>
            <a:r>
              <a:rPr lang="it-IT" baseline="0"/>
              <a:t> - Pressure altitude</a:t>
            </a:r>
            <a:endParaRPr lang="it-IT"/>
          </a:p>
        </c:rich>
      </c:tx>
      <c:layout>
        <c:manualLayout>
          <c:xMode val="edge"/>
          <c:yMode val="edge"/>
          <c:x val="0.29038188976377949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ISA!$F$3:$F$59</c:f>
              <c:numCache>
                <c:formatCode>General</c:formatCode>
                <c:ptCount val="57"/>
                <c:pt idx="0">
                  <c:v>101325</c:v>
                </c:pt>
                <c:pt idx="1">
                  <c:v>98945.679112821977</c:v>
                </c:pt>
                <c:pt idx="2">
                  <c:v>96611.803096729534</c:v>
                </c:pt>
                <c:pt idx="3">
                  <c:v>94322.704903070262</c:v>
                </c:pt>
                <c:pt idx="4">
                  <c:v>92077.724297969864</c:v>
                </c:pt>
                <c:pt idx="5">
                  <c:v>89876.207823394856</c:v>
                </c:pt>
                <c:pt idx="6">
                  <c:v>87717.508758259733</c:v>
                </c:pt>
                <c:pt idx="7">
                  <c:v>85600.987079580373</c:v>
                </c:pt>
                <c:pt idx="8">
                  <c:v>85005.413106781882</c:v>
                </c:pt>
                <c:pt idx="9">
                  <c:v>83526.009423673648</c:v>
                </c:pt>
                <c:pt idx="10">
                  <c:v>81491.949047402086</c:v>
                </c:pt>
                <c:pt idx="11">
                  <c:v>79498.185789466035</c:v>
                </c:pt>
                <c:pt idx="12">
                  <c:v>77544.106031740826</c:v>
                </c:pt>
                <c:pt idx="13">
                  <c:v>75629.102660661563</c:v>
                </c:pt>
                <c:pt idx="14">
                  <c:v>73752.575028653897</c:v>
                </c:pt>
                <c:pt idx="15">
                  <c:v>71913.928915611657</c:v>
                </c:pt>
                <c:pt idx="16">
                  <c:v>70112.576490421925</c:v>
                </c:pt>
                <c:pt idx="17">
                  <c:v>68347.936272537016</c:v>
                </c:pt>
                <c:pt idx="18">
                  <c:v>66619.43309359366</c:v>
                </c:pt>
                <c:pt idx="19">
                  <c:v>64926.498059080033</c:v>
                </c:pt>
                <c:pt idx="20">
                  <c:v>63268.568510049685</c:v>
                </c:pt>
                <c:pt idx="21">
                  <c:v>61645.087984884754</c:v>
                </c:pt>
                <c:pt idx="22">
                  <c:v>60055.506181105768</c:v>
                </c:pt>
                <c:pt idx="23">
                  <c:v>58499.278917230433</c:v>
                </c:pt>
                <c:pt idx="24">
                  <c:v>56975.868094680518</c:v>
                </c:pt>
                <c:pt idx="25">
                  <c:v>55484.741659737309</c:v>
                </c:pt>
                <c:pt idx="26">
                  <c:v>54025.373565546201</c:v>
                </c:pt>
                <c:pt idx="27">
                  <c:v>52597.24373416962</c:v>
                </c:pt>
                <c:pt idx="28">
                  <c:v>51199.838018689341</c:v>
                </c:pt>
                <c:pt idx="29">
                  <c:v>49832.648165358129</c:v>
                </c:pt>
                <c:pt idx="30">
                  <c:v>48495.171775800925</c:v>
                </c:pt>
                <c:pt idx="31">
                  <c:v>47186.912269265391</c:v>
                </c:pt>
                <c:pt idx="32">
                  <c:v>45907.37884492259</c:v>
                </c:pt>
                <c:pt idx="33">
                  <c:v>44656.086444217806</c:v>
                </c:pt>
                <c:pt idx="34">
                  <c:v>43432.555713271162</c:v>
                </c:pt>
                <c:pt idx="35">
                  <c:v>42236.312965329191</c:v>
                </c:pt>
                <c:pt idx="36">
                  <c:v>41066.89014326669</c:v>
                </c:pt>
                <c:pt idx="37">
                  <c:v>39923.824782139673</c:v>
                </c:pt>
                <c:pt idx="38">
                  <c:v>38806.659971789166</c:v>
                </c:pt>
                <c:pt idx="39">
                  <c:v>37714.944319496295</c:v>
                </c:pt>
                <c:pt idx="40">
                  <c:v>36648.231912688847</c:v>
                </c:pt>
                <c:pt idx="41">
                  <c:v>35606.082281699579</c:v>
                </c:pt>
                <c:pt idx="42">
                  <c:v>34588.060362576245</c:v>
                </c:pt>
                <c:pt idx="43">
                  <c:v>33593.736459943757</c:v>
                </c:pt>
                <c:pt idx="44">
                  <c:v>32622.686209918578</c:v>
                </c:pt>
                <c:pt idx="45">
                  <c:v>31674.490543075874</c:v>
                </c:pt>
                <c:pt idx="46">
                  <c:v>30748.735647468951</c:v>
                </c:pt>
                <c:pt idx="47">
                  <c:v>29845.012931702018</c:v>
                </c:pt>
                <c:pt idx="48">
                  <c:v>28962.91898805599</c:v>
                </c:pt>
                <c:pt idx="49">
                  <c:v>28102.055555667546</c:v>
                </c:pt>
                <c:pt idx="50">
                  <c:v>27262.029483762097</c:v>
                </c:pt>
                <c:pt idx="51">
                  <c:v>26442.452694940152</c:v>
                </c:pt>
                <c:pt idx="52">
                  <c:v>25642.942148518265</c:v>
                </c:pt>
                <c:pt idx="53">
                  <c:v>24863.119803923939</c:v>
                </c:pt>
                <c:pt idx="54">
                  <c:v>24177.804656229961</c:v>
                </c:pt>
                <c:pt idx="55">
                  <c:v>23361.052339234655</c:v>
                </c:pt>
                <c:pt idx="56">
                  <c:v>22638.075809869384</c:v>
                </c:pt>
              </c:numCache>
            </c:numRef>
          </c:xVal>
          <c:yVal>
            <c:numRef>
              <c:f>ISA!$A$3:$A$59</c:f>
              <c:numCache>
                <c:formatCode>General</c:formatCode>
                <c:ptCount val="57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1457</c:v>
                </c:pt>
                <c:pt idx="9">
                  <c:v>1600</c:v>
                </c:pt>
                <c:pt idx="10">
                  <c:v>1800</c:v>
                </c:pt>
                <c:pt idx="11">
                  <c:v>2000</c:v>
                </c:pt>
                <c:pt idx="12">
                  <c:v>2200</c:v>
                </c:pt>
                <c:pt idx="13">
                  <c:v>2400</c:v>
                </c:pt>
                <c:pt idx="14">
                  <c:v>2600</c:v>
                </c:pt>
                <c:pt idx="15">
                  <c:v>2800</c:v>
                </c:pt>
                <c:pt idx="16">
                  <c:v>3000</c:v>
                </c:pt>
                <c:pt idx="17">
                  <c:v>3200</c:v>
                </c:pt>
                <c:pt idx="18">
                  <c:v>3400</c:v>
                </c:pt>
                <c:pt idx="19">
                  <c:v>3600</c:v>
                </c:pt>
                <c:pt idx="20">
                  <c:v>3800</c:v>
                </c:pt>
                <c:pt idx="21">
                  <c:v>4000</c:v>
                </c:pt>
                <c:pt idx="22">
                  <c:v>4200</c:v>
                </c:pt>
                <c:pt idx="23">
                  <c:v>4400</c:v>
                </c:pt>
                <c:pt idx="24">
                  <c:v>4600</c:v>
                </c:pt>
                <c:pt idx="25">
                  <c:v>4800</c:v>
                </c:pt>
                <c:pt idx="26">
                  <c:v>5000</c:v>
                </c:pt>
                <c:pt idx="27">
                  <c:v>5200</c:v>
                </c:pt>
                <c:pt idx="28">
                  <c:v>5400</c:v>
                </c:pt>
                <c:pt idx="29">
                  <c:v>5600</c:v>
                </c:pt>
                <c:pt idx="30">
                  <c:v>5800</c:v>
                </c:pt>
                <c:pt idx="31">
                  <c:v>6000</c:v>
                </c:pt>
                <c:pt idx="32">
                  <c:v>6200</c:v>
                </c:pt>
                <c:pt idx="33">
                  <c:v>6400</c:v>
                </c:pt>
                <c:pt idx="34">
                  <c:v>6600</c:v>
                </c:pt>
                <c:pt idx="35">
                  <c:v>6800</c:v>
                </c:pt>
                <c:pt idx="36">
                  <c:v>7000</c:v>
                </c:pt>
                <c:pt idx="37">
                  <c:v>7200</c:v>
                </c:pt>
                <c:pt idx="38">
                  <c:v>7400</c:v>
                </c:pt>
                <c:pt idx="39">
                  <c:v>7600</c:v>
                </c:pt>
                <c:pt idx="40">
                  <c:v>7800</c:v>
                </c:pt>
                <c:pt idx="41">
                  <c:v>8000</c:v>
                </c:pt>
                <c:pt idx="42">
                  <c:v>8200</c:v>
                </c:pt>
                <c:pt idx="43">
                  <c:v>8400</c:v>
                </c:pt>
                <c:pt idx="44">
                  <c:v>8600</c:v>
                </c:pt>
                <c:pt idx="45">
                  <c:v>8800</c:v>
                </c:pt>
                <c:pt idx="46">
                  <c:v>9000</c:v>
                </c:pt>
                <c:pt idx="47">
                  <c:v>9200</c:v>
                </c:pt>
                <c:pt idx="48">
                  <c:v>9400</c:v>
                </c:pt>
                <c:pt idx="49">
                  <c:v>9600</c:v>
                </c:pt>
                <c:pt idx="50">
                  <c:v>9800</c:v>
                </c:pt>
                <c:pt idx="51">
                  <c:v>10000</c:v>
                </c:pt>
                <c:pt idx="52">
                  <c:v>10200</c:v>
                </c:pt>
                <c:pt idx="53">
                  <c:v>10400</c:v>
                </c:pt>
                <c:pt idx="54">
                  <c:v>10580</c:v>
                </c:pt>
                <c:pt idx="55">
                  <c:v>10800</c:v>
                </c:pt>
                <c:pt idx="56">
                  <c:v>11000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C7D-4EC0-A009-9FA231D80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467343"/>
        <c:axId val="2131226991"/>
      </c:scatterChart>
      <c:valAx>
        <c:axId val="974673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31226991"/>
        <c:crosses val="autoZero"/>
        <c:crossBetween val="midCat"/>
      </c:valAx>
      <c:valAx>
        <c:axId val="2131226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4673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ISA</a:t>
            </a:r>
            <a:r>
              <a:rPr lang="it-IT" baseline="0"/>
              <a:t> - Pressure altitude</a:t>
            </a:r>
            <a:endParaRPr lang="it-IT"/>
          </a:p>
        </c:rich>
      </c:tx>
      <c:layout>
        <c:manualLayout>
          <c:xMode val="edge"/>
          <c:yMode val="edge"/>
          <c:x val="0.29038188976377949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ISA!$F$3:$F$59</c:f>
              <c:numCache>
                <c:formatCode>General</c:formatCode>
                <c:ptCount val="57"/>
                <c:pt idx="0">
                  <c:v>101325</c:v>
                </c:pt>
                <c:pt idx="1">
                  <c:v>98945.679112821977</c:v>
                </c:pt>
                <c:pt idx="2">
                  <c:v>96611.803096729534</c:v>
                </c:pt>
                <c:pt idx="3">
                  <c:v>94322.704903070262</c:v>
                </c:pt>
                <c:pt idx="4">
                  <c:v>92077.724297969864</c:v>
                </c:pt>
                <c:pt idx="5">
                  <c:v>89876.207823394856</c:v>
                </c:pt>
                <c:pt idx="6">
                  <c:v>87717.508758259733</c:v>
                </c:pt>
                <c:pt idx="7">
                  <c:v>85600.987079580373</c:v>
                </c:pt>
                <c:pt idx="8">
                  <c:v>85005.413106781882</c:v>
                </c:pt>
                <c:pt idx="9">
                  <c:v>83526.009423673648</c:v>
                </c:pt>
                <c:pt idx="10">
                  <c:v>81491.949047402086</c:v>
                </c:pt>
                <c:pt idx="11">
                  <c:v>79498.185789466035</c:v>
                </c:pt>
                <c:pt idx="12">
                  <c:v>77544.106031740826</c:v>
                </c:pt>
                <c:pt idx="13">
                  <c:v>75629.102660661563</c:v>
                </c:pt>
                <c:pt idx="14">
                  <c:v>73752.575028653897</c:v>
                </c:pt>
                <c:pt idx="15">
                  <c:v>71913.928915611657</c:v>
                </c:pt>
                <c:pt idx="16">
                  <c:v>70112.576490421925</c:v>
                </c:pt>
                <c:pt idx="17">
                  <c:v>68347.936272537016</c:v>
                </c:pt>
                <c:pt idx="18">
                  <c:v>66619.43309359366</c:v>
                </c:pt>
                <c:pt idx="19">
                  <c:v>64926.498059080033</c:v>
                </c:pt>
                <c:pt idx="20">
                  <c:v>63268.568510049685</c:v>
                </c:pt>
                <c:pt idx="21">
                  <c:v>61645.087984884754</c:v>
                </c:pt>
                <c:pt idx="22">
                  <c:v>60055.506181105768</c:v>
                </c:pt>
                <c:pt idx="23">
                  <c:v>58499.278917230433</c:v>
                </c:pt>
                <c:pt idx="24">
                  <c:v>56975.868094680518</c:v>
                </c:pt>
                <c:pt idx="25">
                  <c:v>55484.741659737309</c:v>
                </c:pt>
                <c:pt idx="26">
                  <c:v>54025.373565546201</c:v>
                </c:pt>
                <c:pt idx="27">
                  <c:v>52597.24373416962</c:v>
                </c:pt>
                <c:pt idx="28">
                  <c:v>51199.838018689341</c:v>
                </c:pt>
                <c:pt idx="29">
                  <c:v>49832.648165358129</c:v>
                </c:pt>
                <c:pt idx="30">
                  <c:v>48495.171775800925</c:v>
                </c:pt>
                <c:pt idx="31">
                  <c:v>47186.912269265391</c:v>
                </c:pt>
                <c:pt idx="32">
                  <c:v>45907.37884492259</c:v>
                </c:pt>
                <c:pt idx="33">
                  <c:v>44656.086444217806</c:v>
                </c:pt>
                <c:pt idx="34">
                  <c:v>43432.555713271162</c:v>
                </c:pt>
                <c:pt idx="35">
                  <c:v>42236.312965329191</c:v>
                </c:pt>
                <c:pt idx="36">
                  <c:v>41066.89014326669</c:v>
                </c:pt>
                <c:pt idx="37">
                  <c:v>39923.824782139673</c:v>
                </c:pt>
                <c:pt idx="38">
                  <c:v>38806.659971789166</c:v>
                </c:pt>
                <c:pt idx="39">
                  <c:v>37714.944319496295</c:v>
                </c:pt>
                <c:pt idx="40">
                  <c:v>36648.231912688847</c:v>
                </c:pt>
                <c:pt idx="41">
                  <c:v>35606.082281699579</c:v>
                </c:pt>
                <c:pt idx="42">
                  <c:v>34588.060362576245</c:v>
                </c:pt>
                <c:pt idx="43">
                  <c:v>33593.736459943757</c:v>
                </c:pt>
                <c:pt idx="44">
                  <c:v>32622.686209918578</c:v>
                </c:pt>
                <c:pt idx="45">
                  <c:v>31674.490543075874</c:v>
                </c:pt>
                <c:pt idx="46">
                  <c:v>30748.735647468951</c:v>
                </c:pt>
                <c:pt idx="47">
                  <c:v>29845.012931702018</c:v>
                </c:pt>
                <c:pt idx="48">
                  <c:v>28962.91898805599</c:v>
                </c:pt>
                <c:pt idx="49">
                  <c:v>28102.055555667546</c:v>
                </c:pt>
                <c:pt idx="50">
                  <c:v>27262.029483762097</c:v>
                </c:pt>
                <c:pt idx="51">
                  <c:v>26442.452694940152</c:v>
                </c:pt>
                <c:pt idx="52">
                  <c:v>25642.942148518265</c:v>
                </c:pt>
                <c:pt idx="53">
                  <c:v>24863.119803923939</c:v>
                </c:pt>
                <c:pt idx="54">
                  <c:v>24177.804656229961</c:v>
                </c:pt>
                <c:pt idx="55">
                  <c:v>23361.052339234655</c:v>
                </c:pt>
                <c:pt idx="56">
                  <c:v>22638.075809869384</c:v>
                </c:pt>
              </c:numCache>
            </c:numRef>
          </c:xVal>
          <c:yVal>
            <c:numRef>
              <c:f>ISA!$A$3:$A$59</c:f>
              <c:numCache>
                <c:formatCode>General</c:formatCode>
                <c:ptCount val="57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  <c:pt idx="6">
                  <c:v>1200</c:v>
                </c:pt>
                <c:pt idx="7">
                  <c:v>1400</c:v>
                </c:pt>
                <c:pt idx="8">
                  <c:v>1457</c:v>
                </c:pt>
                <c:pt idx="9">
                  <c:v>1600</c:v>
                </c:pt>
                <c:pt idx="10">
                  <c:v>1800</c:v>
                </c:pt>
                <c:pt idx="11">
                  <c:v>2000</c:v>
                </c:pt>
                <c:pt idx="12">
                  <c:v>2200</c:v>
                </c:pt>
                <c:pt idx="13">
                  <c:v>2400</c:v>
                </c:pt>
                <c:pt idx="14">
                  <c:v>2600</c:v>
                </c:pt>
                <c:pt idx="15">
                  <c:v>2800</c:v>
                </c:pt>
                <c:pt idx="16">
                  <c:v>3000</c:v>
                </c:pt>
                <c:pt idx="17">
                  <c:v>3200</c:v>
                </c:pt>
                <c:pt idx="18">
                  <c:v>3400</c:v>
                </c:pt>
                <c:pt idx="19">
                  <c:v>3600</c:v>
                </c:pt>
                <c:pt idx="20">
                  <c:v>3800</c:v>
                </c:pt>
                <c:pt idx="21">
                  <c:v>4000</c:v>
                </c:pt>
                <c:pt idx="22">
                  <c:v>4200</c:v>
                </c:pt>
                <c:pt idx="23">
                  <c:v>4400</c:v>
                </c:pt>
                <c:pt idx="24">
                  <c:v>4600</c:v>
                </c:pt>
                <c:pt idx="25">
                  <c:v>4800</c:v>
                </c:pt>
                <c:pt idx="26">
                  <c:v>5000</c:v>
                </c:pt>
                <c:pt idx="27">
                  <c:v>5200</c:v>
                </c:pt>
                <c:pt idx="28">
                  <c:v>5400</c:v>
                </c:pt>
                <c:pt idx="29">
                  <c:v>5600</c:v>
                </c:pt>
                <c:pt idx="30">
                  <c:v>5800</c:v>
                </c:pt>
                <c:pt idx="31">
                  <c:v>6000</c:v>
                </c:pt>
                <c:pt idx="32">
                  <c:v>6200</c:v>
                </c:pt>
                <c:pt idx="33">
                  <c:v>6400</c:v>
                </c:pt>
                <c:pt idx="34">
                  <c:v>6600</c:v>
                </c:pt>
                <c:pt idx="35">
                  <c:v>6800</c:v>
                </c:pt>
                <c:pt idx="36">
                  <c:v>7000</c:v>
                </c:pt>
                <c:pt idx="37">
                  <c:v>7200</c:v>
                </c:pt>
                <c:pt idx="38">
                  <c:v>7400</c:v>
                </c:pt>
                <c:pt idx="39">
                  <c:v>7600</c:v>
                </c:pt>
                <c:pt idx="40">
                  <c:v>7800</c:v>
                </c:pt>
                <c:pt idx="41">
                  <c:v>8000</c:v>
                </c:pt>
                <c:pt idx="42">
                  <c:v>8200</c:v>
                </c:pt>
                <c:pt idx="43">
                  <c:v>8400</c:v>
                </c:pt>
                <c:pt idx="44">
                  <c:v>8600</c:v>
                </c:pt>
                <c:pt idx="45">
                  <c:v>8800</c:v>
                </c:pt>
                <c:pt idx="46">
                  <c:v>9000</c:v>
                </c:pt>
                <c:pt idx="47">
                  <c:v>9200</c:v>
                </c:pt>
                <c:pt idx="48">
                  <c:v>9400</c:v>
                </c:pt>
                <c:pt idx="49">
                  <c:v>9600</c:v>
                </c:pt>
                <c:pt idx="50">
                  <c:v>9800</c:v>
                </c:pt>
                <c:pt idx="51">
                  <c:v>10000</c:v>
                </c:pt>
                <c:pt idx="52">
                  <c:v>10200</c:v>
                </c:pt>
                <c:pt idx="53">
                  <c:v>10400</c:v>
                </c:pt>
                <c:pt idx="54">
                  <c:v>10580</c:v>
                </c:pt>
                <c:pt idx="55">
                  <c:v>10800</c:v>
                </c:pt>
                <c:pt idx="56">
                  <c:v>11000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13B-4CC4-8CD2-305F71A746A7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ISA!$F$3:$F$59</c:f>
              <c:numCache>
                <c:formatCode>General</c:formatCode>
                <c:ptCount val="57"/>
                <c:pt idx="0">
                  <c:v>101325</c:v>
                </c:pt>
                <c:pt idx="1">
                  <c:v>98945.679112821977</c:v>
                </c:pt>
                <c:pt idx="2">
                  <c:v>96611.803096729534</c:v>
                </c:pt>
                <c:pt idx="3">
                  <c:v>94322.704903070262</c:v>
                </c:pt>
                <c:pt idx="4">
                  <c:v>92077.724297969864</c:v>
                </c:pt>
                <c:pt idx="5">
                  <c:v>89876.207823394856</c:v>
                </c:pt>
                <c:pt idx="6">
                  <c:v>87717.508758259733</c:v>
                </c:pt>
                <c:pt idx="7">
                  <c:v>85600.987079580373</c:v>
                </c:pt>
                <c:pt idx="8">
                  <c:v>85005.413106781882</c:v>
                </c:pt>
                <c:pt idx="9">
                  <c:v>83526.009423673648</c:v>
                </c:pt>
                <c:pt idx="10">
                  <c:v>81491.949047402086</c:v>
                </c:pt>
                <c:pt idx="11">
                  <c:v>79498.185789466035</c:v>
                </c:pt>
                <c:pt idx="12">
                  <c:v>77544.106031740826</c:v>
                </c:pt>
                <c:pt idx="13">
                  <c:v>75629.102660661563</c:v>
                </c:pt>
                <c:pt idx="14">
                  <c:v>73752.575028653897</c:v>
                </c:pt>
                <c:pt idx="15">
                  <c:v>71913.928915611657</c:v>
                </c:pt>
                <c:pt idx="16">
                  <c:v>70112.576490421925</c:v>
                </c:pt>
                <c:pt idx="17">
                  <c:v>68347.936272537016</c:v>
                </c:pt>
                <c:pt idx="18">
                  <c:v>66619.43309359366</c:v>
                </c:pt>
                <c:pt idx="19">
                  <c:v>64926.498059080033</c:v>
                </c:pt>
                <c:pt idx="20">
                  <c:v>63268.568510049685</c:v>
                </c:pt>
                <c:pt idx="21">
                  <c:v>61645.087984884754</c:v>
                </c:pt>
                <c:pt idx="22">
                  <c:v>60055.506181105768</c:v>
                </c:pt>
                <c:pt idx="23">
                  <c:v>58499.278917230433</c:v>
                </c:pt>
                <c:pt idx="24">
                  <c:v>56975.868094680518</c:v>
                </c:pt>
                <c:pt idx="25">
                  <c:v>55484.741659737309</c:v>
                </c:pt>
                <c:pt idx="26">
                  <c:v>54025.373565546201</c:v>
                </c:pt>
                <c:pt idx="27">
                  <c:v>52597.24373416962</c:v>
                </c:pt>
                <c:pt idx="28">
                  <c:v>51199.838018689341</c:v>
                </c:pt>
                <c:pt idx="29">
                  <c:v>49832.648165358129</c:v>
                </c:pt>
                <c:pt idx="30">
                  <c:v>48495.171775800925</c:v>
                </c:pt>
                <c:pt idx="31">
                  <c:v>47186.912269265391</c:v>
                </c:pt>
                <c:pt idx="32">
                  <c:v>45907.37884492259</c:v>
                </c:pt>
                <c:pt idx="33">
                  <c:v>44656.086444217806</c:v>
                </c:pt>
                <c:pt idx="34">
                  <c:v>43432.555713271162</c:v>
                </c:pt>
                <c:pt idx="35">
                  <c:v>42236.312965329191</c:v>
                </c:pt>
                <c:pt idx="36">
                  <c:v>41066.89014326669</c:v>
                </c:pt>
                <c:pt idx="37">
                  <c:v>39923.824782139673</c:v>
                </c:pt>
                <c:pt idx="38">
                  <c:v>38806.659971789166</c:v>
                </c:pt>
                <c:pt idx="39">
                  <c:v>37714.944319496295</c:v>
                </c:pt>
                <c:pt idx="40">
                  <c:v>36648.231912688847</c:v>
                </c:pt>
                <c:pt idx="41">
                  <c:v>35606.082281699579</c:v>
                </c:pt>
                <c:pt idx="42">
                  <c:v>34588.060362576245</c:v>
                </c:pt>
                <c:pt idx="43">
                  <c:v>33593.736459943757</c:v>
                </c:pt>
                <c:pt idx="44">
                  <c:v>32622.686209918578</c:v>
                </c:pt>
                <c:pt idx="45">
                  <c:v>31674.490543075874</c:v>
                </c:pt>
                <c:pt idx="46">
                  <c:v>30748.735647468951</c:v>
                </c:pt>
                <c:pt idx="47">
                  <c:v>29845.012931702018</c:v>
                </c:pt>
                <c:pt idx="48">
                  <c:v>28962.91898805599</c:v>
                </c:pt>
                <c:pt idx="49">
                  <c:v>28102.055555667546</c:v>
                </c:pt>
                <c:pt idx="50">
                  <c:v>27262.029483762097</c:v>
                </c:pt>
                <c:pt idx="51">
                  <c:v>26442.452694940152</c:v>
                </c:pt>
                <c:pt idx="52">
                  <c:v>25642.942148518265</c:v>
                </c:pt>
                <c:pt idx="53">
                  <c:v>24863.119803923939</c:v>
                </c:pt>
                <c:pt idx="54">
                  <c:v>24177.804656229961</c:v>
                </c:pt>
                <c:pt idx="55">
                  <c:v>23361.052339234655</c:v>
                </c:pt>
                <c:pt idx="56">
                  <c:v>22638.075809869384</c:v>
                </c:pt>
              </c:numCache>
            </c:numRef>
          </c:xVal>
          <c:yVal>
            <c:numRef>
              <c:f>ISA!$H$3:$H$59</c:f>
              <c:numCache>
                <c:formatCode>General</c:formatCode>
                <c:ptCount val="57"/>
                <c:pt idx="0">
                  <c:v>-1457</c:v>
                </c:pt>
                <c:pt idx="1">
                  <c:v>-1257</c:v>
                </c:pt>
                <c:pt idx="2">
                  <c:v>-1057</c:v>
                </c:pt>
                <c:pt idx="3">
                  <c:v>-857</c:v>
                </c:pt>
                <c:pt idx="4">
                  <c:v>-657</c:v>
                </c:pt>
                <c:pt idx="5">
                  <c:v>-457</c:v>
                </c:pt>
                <c:pt idx="6">
                  <c:v>-257</c:v>
                </c:pt>
                <c:pt idx="7">
                  <c:v>-57</c:v>
                </c:pt>
                <c:pt idx="8">
                  <c:v>0</c:v>
                </c:pt>
                <c:pt idx="9">
                  <c:v>143</c:v>
                </c:pt>
                <c:pt idx="10">
                  <c:v>343</c:v>
                </c:pt>
                <c:pt idx="11">
                  <c:v>543</c:v>
                </c:pt>
                <c:pt idx="12">
                  <c:v>743</c:v>
                </c:pt>
                <c:pt idx="13">
                  <c:v>943</c:v>
                </c:pt>
                <c:pt idx="14">
                  <c:v>1143</c:v>
                </c:pt>
                <c:pt idx="15">
                  <c:v>1343</c:v>
                </c:pt>
                <c:pt idx="16">
                  <c:v>1543</c:v>
                </c:pt>
                <c:pt idx="17">
                  <c:v>1743</c:v>
                </c:pt>
                <c:pt idx="18">
                  <c:v>1943</c:v>
                </c:pt>
                <c:pt idx="19">
                  <c:v>2143</c:v>
                </c:pt>
                <c:pt idx="20">
                  <c:v>2343</c:v>
                </c:pt>
                <c:pt idx="21">
                  <c:v>2543</c:v>
                </c:pt>
                <c:pt idx="22">
                  <c:v>2743</c:v>
                </c:pt>
                <c:pt idx="23">
                  <c:v>2943</c:v>
                </c:pt>
                <c:pt idx="24">
                  <c:v>3143</c:v>
                </c:pt>
                <c:pt idx="25">
                  <c:v>3343</c:v>
                </c:pt>
                <c:pt idx="26">
                  <c:v>3543</c:v>
                </c:pt>
                <c:pt idx="27">
                  <c:v>3743</c:v>
                </c:pt>
                <c:pt idx="28">
                  <c:v>3943</c:v>
                </c:pt>
                <c:pt idx="29">
                  <c:v>4143</c:v>
                </c:pt>
                <c:pt idx="30">
                  <c:v>4343</c:v>
                </c:pt>
                <c:pt idx="31">
                  <c:v>4543</c:v>
                </c:pt>
                <c:pt idx="32">
                  <c:v>4743</c:v>
                </c:pt>
                <c:pt idx="33">
                  <c:v>4943</c:v>
                </c:pt>
                <c:pt idx="34">
                  <c:v>5143</c:v>
                </c:pt>
                <c:pt idx="35">
                  <c:v>5343</c:v>
                </c:pt>
                <c:pt idx="36">
                  <c:v>5543</c:v>
                </c:pt>
                <c:pt idx="37">
                  <c:v>5743</c:v>
                </c:pt>
                <c:pt idx="38">
                  <c:v>5943</c:v>
                </c:pt>
                <c:pt idx="39">
                  <c:v>6143</c:v>
                </c:pt>
                <c:pt idx="40">
                  <c:v>6343</c:v>
                </c:pt>
                <c:pt idx="41">
                  <c:v>6543</c:v>
                </c:pt>
                <c:pt idx="42">
                  <c:v>6743</c:v>
                </c:pt>
                <c:pt idx="43">
                  <c:v>6943</c:v>
                </c:pt>
                <c:pt idx="44">
                  <c:v>7143</c:v>
                </c:pt>
                <c:pt idx="45">
                  <c:v>7343</c:v>
                </c:pt>
                <c:pt idx="46">
                  <c:v>7543</c:v>
                </c:pt>
                <c:pt idx="47">
                  <c:v>7743</c:v>
                </c:pt>
                <c:pt idx="48">
                  <c:v>7943</c:v>
                </c:pt>
                <c:pt idx="49">
                  <c:v>8143</c:v>
                </c:pt>
                <c:pt idx="50">
                  <c:v>8343</c:v>
                </c:pt>
                <c:pt idx="51">
                  <c:v>8543</c:v>
                </c:pt>
                <c:pt idx="52">
                  <c:v>8743</c:v>
                </c:pt>
                <c:pt idx="53">
                  <c:v>8943</c:v>
                </c:pt>
                <c:pt idx="54">
                  <c:v>9123</c:v>
                </c:pt>
                <c:pt idx="55">
                  <c:v>9343</c:v>
                </c:pt>
                <c:pt idx="56">
                  <c:v>9543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13B-4CC4-8CD2-305F71A74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467343"/>
        <c:axId val="2131226991"/>
      </c:scatterChart>
      <c:valAx>
        <c:axId val="974673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131226991"/>
        <c:crosses val="autoZero"/>
        <c:crossBetween val="midCat"/>
      </c:valAx>
      <c:valAx>
        <c:axId val="2131226991"/>
        <c:scaling>
          <c:orientation val="minMax"/>
          <c:min val="-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7467343"/>
        <c:crosses val="autoZero"/>
        <c:crossBetween val="midCat"/>
        <c:majorUnit val="1000"/>
        <c:minorUnit val="5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582930</xdr:colOff>
      <xdr:row>29</xdr:row>
      <xdr:rowOff>15240</xdr:rowOff>
    </xdr:from>
    <xdr:to>
      <xdr:col>18</xdr:col>
      <xdr:colOff>278130</xdr:colOff>
      <xdr:row>44</xdr:row>
      <xdr:rowOff>15240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CD24A6E-3F68-4C9E-A0E0-37F2C0DA43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45</xdr:row>
      <xdr:rowOff>0</xdr:rowOff>
    </xdr:from>
    <xdr:to>
      <xdr:col>18</xdr:col>
      <xdr:colOff>304800</xdr:colOff>
      <xdr:row>60</xdr:row>
      <xdr:rowOff>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8571EA72-8BD0-4866-AA90-DA1DD137A2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464820</xdr:colOff>
      <xdr:row>49</xdr:row>
      <xdr:rowOff>160020</xdr:rowOff>
    </xdr:from>
    <xdr:to>
      <xdr:col>13</xdr:col>
      <xdr:colOff>22860</xdr:colOff>
      <xdr:row>49</xdr:row>
      <xdr:rowOff>167640</xdr:rowOff>
    </xdr:to>
    <xdr:cxnSp macro="">
      <xdr:nvCxnSpPr>
        <xdr:cNvPr id="6" name="Connettore 2 5">
          <a:extLst>
            <a:ext uri="{FF2B5EF4-FFF2-40B4-BE49-F238E27FC236}">
              <a16:creationId xmlns:a16="http://schemas.microsoft.com/office/drawing/2014/main" id="{9F0C6031-4EA2-4617-9FB4-A9F86061D829}"/>
            </a:ext>
          </a:extLst>
        </xdr:cNvPr>
        <xdr:cNvCxnSpPr/>
      </xdr:nvCxnSpPr>
      <xdr:spPr>
        <a:xfrm flipV="1">
          <a:off x="7170420" y="9121140"/>
          <a:ext cx="777240" cy="76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22860</xdr:colOff>
      <xdr:row>50</xdr:row>
      <xdr:rowOff>0</xdr:rowOff>
    </xdr:from>
    <xdr:to>
      <xdr:col>13</xdr:col>
      <xdr:colOff>30480</xdr:colOff>
      <xdr:row>56</xdr:row>
      <xdr:rowOff>175260</xdr:rowOff>
    </xdr:to>
    <xdr:cxnSp macro="">
      <xdr:nvCxnSpPr>
        <xdr:cNvPr id="7" name="Connettore 2 6">
          <a:extLst>
            <a:ext uri="{FF2B5EF4-FFF2-40B4-BE49-F238E27FC236}">
              <a16:creationId xmlns:a16="http://schemas.microsoft.com/office/drawing/2014/main" id="{06A46B6E-A2C8-42FF-A35E-0DF9344296F4}"/>
            </a:ext>
          </a:extLst>
        </xdr:cNvPr>
        <xdr:cNvCxnSpPr/>
      </xdr:nvCxnSpPr>
      <xdr:spPr>
        <a:xfrm>
          <a:off x="7947660" y="9144000"/>
          <a:ext cx="7620" cy="12725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2BA19-DD24-4E25-A3A5-E97AEC05F76B}">
  <dimension ref="A2:H69"/>
  <sheetViews>
    <sheetView tabSelected="1" topLeftCell="D1" workbookViewId="0">
      <selection activeCell="I4" sqref="I4"/>
    </sheetView>
  </sheetViews>
  <sheetFormatPr defaultRowHeight="14.4" x14ac:dyDescent="0.3"/>
  <sheetData>
    <row r="2" spans="1:8" x14ac:dyDescent="0.3">
      <c r="A2" t="s">
        <v>0</v>
      </c>
      <c r="B2" t="s">
        <v>1</v>
      </c>
      <c r="C2" t="s">
        <v>2</v>
      </c>
      <c r="D2" t="s">
        <v>3</v>
      </c>
      <c r="E2" t="s">
        <v>6</v>
      </c>
      <c r="F2" t="s">
        <v>4</v>
      </c>
      <c r="G2" t="s">
        <v>5</v>
      </c>
      <c r="H2" t="s">
        <v>7</v>
      </c>
    </row>
    <row r="3" spans="1:8" x14ac:dyDescent="0.3">
      <c r="A3">
        <v>0</v>
      </c>
      <c r="B3">
        <f>A3/0.3048</f>
        <v>0</v>
      </c>
      <c r="C3">
        <v>288.2</v>
      </c>
      <c r="D3">
        <f>(C3/288.2)^5.256</f>
        <v>1</v>
      </c>
      <c r="E3">
        <f>(C3/288.2)^4.256</f>
        <v>1</v>
      </c>
      <c r="F3">
        <f>D3*101325</f>
        <v>101325</v>
      </c>
      <c r="G3">
        <f>E3*1.225</f>
        <v>1.2250000000000001</v>
      </c>
      <c r="H3">
        <f>A3-1457</f>
        <v>-1457</v>
      </c>
    </row>
    <row r="4" spans="1:8" x14ac:dyDescent="0.3">
      <c r="A4">
        <v>200</v>
      </c>
      <c r="B4">
        <f t="shared" ref="B4:B68" si="0">A4/0.3048</f>
        <v>656.16797900262463</v>
      </c>
      <c r="C4">
        <f>$C$3-6.5*A4/1000</f>
        <v>286.89999999999998</v>
      </c>
      <c r="D4">
        <f t="shared" ref="D4:D68" si="1">(C4/288.2)^5.256</f>
        <v>0.97651792857460629</v>
      </c>
      <c r="E4">
        <f t="shared" ref="E4:E68" si="2">(C4/288.2)^4.256</f>
        <v>0.98094272225584367</v>
      </c>
      <c r="F4">
        <f t="shared" ref="F4:F68" si="3">D4*101325</f>
        <v>98945.679112821977</v>
      </c>
      <c r="G4">
        <f t="shared" ref="G4:G68" si="4">E4*1.225</f>
        <v>1.2016548347634086</v>
      </c>
      <c r="H4">
        <f t="shared" ref="H4:H59" si="5">A4-1457</f>
        <v>-1257</v>
      </c>
    </row>
    <row r="5" spans="1:8" x14ac:dyDescent="0.3">
      <c r="A5">
        <v>400</v>
      </c>
      <c r="B5">
        <f t="shared" si="0"/>
        <v>1312.3359580052493</v>
      </c>
      <c r="C5">
        <f t="shared" ref="C5:C68" si="6">$C$3-6.5*A5/1000</f>
        <v>285.59999999999997</v>
      </c>
      <c r="D5">
        <f t="shared" si="1"/>
        <v>0.95348436315548524</v>
      </c>
      <c r="E5">
        <f t="shared" si="2"/>
        <v>0.96216454293211084</v>
      </c>
      <c r="F5">
        <f t="shared" si="3"/>
        <v>96611.803096729534</v>
      </c>
      <c r="G5">
        <f t="shared" si="4"/>
        <v>1.1786515650918359</v>
      </c>
      <c r="H5">
        <f t="shared" si="5"/>
        <v>-1057</v>
      </c>
    </row>
    <row r="6" spans="1:8" x14ac:dyDescent="0.3">
      <c r="A6">
        <v>600</v>
      </c>
      <c r="B6">
        <f t="shared" si="0"/>
        <v>1968.5039370078739</v>
      </c>
      <c r="C6">
        <f t="shared" si="6"/>
        <v>284.3</v>
      </c>
      <c r="D6">
        <f t="shared" si="1"/>
        <v>0.93089272048428584</v>
      </c>
      <c r="E6">
        <f t="shared" si="2"/>
        <v>0.94366261710717958</v>
      </c>
      <c r="F6">
        <f t="shared" si="3"/>
        <v>94322.704903070262</v>
      </c>
      <c r="G6">
        <f t="shared" si="4"/>
        <v>1.1559867059562952</v>
      </c>
      <c r="H6">
        <f t="shared" si="5"/>
        <v>-857</v>
      </c>
    </row>
    <row r="7" spans="1:8" x14ac:dyDescent="0.3">
      <c r="A7">
        <v>800</v>
      </c>
      <c r="B7">
        <f t="shared" si="0"/>
        <v>2624.6719160104985</v>
      </c>
      <c r="C7">
        <f t="shared" si="6"/>
        <v>283</v>
      </c>
      <c r="D7">
        <f t="shared" si="1"/>
        <v>0.90873648455928813</v>
      </c>
      <c r="E7">
        <f t="shared" si="2"/>
        <v>0.92543411607769199</v>
      </c>
      <c r="F7">
        <f t="shared" si="3"/>
        <v>92077.724297969864</v>
      </c>
      <c r="G7">
        <f t="shared" si="4"/>
        <v>1.1336567921951728</v>
      </c>
      <c r="H7">
        <f t="shared" si="5"/>
        <v>-657</v>
      </c>
    </row>
    <row r="8" spans="1:8" x14ac:dyDescent="0.3">
      <c r="A8">
        <v>1000</v>
      </c>
      <c r="B8">
        <f t="shared" si="0"/>
        <v>3280.8398950131232</v>
      </c>
      <c r="C8">
        <f t="shared" si="6"/>
        <v>281.7</v>
      </c>
      <c r="D8">
        <f t="shared" si="1"/>
        <v>0.88700920625112123</v>
      </c>
      <c r="E8">
        <f t="shared" si="2"/>
        <v>0.90747622733962774</v>
      </c>
      <c r="F8">
        <f t="shared" si="3"/>
        <v>89876.207823394856</v>
      </c>
      <c r="G8">
        <f t="shared" si="4"/>
        <v>1.1116583784910441</v>
      </c>
      <c r="H8">
        <f t="shared" si="5"/>
        <v>-457</v>
      </c>
    </row>
    <row r="9" spans="1:8" x14ac:dyDescent="0.3">
      <c r="A9">
        <v>1200</v>
      </c>
      <c r="B9">
        <f t="shared" si="0"/>
        <v>3937.0078740157478</v>
      </c>
      <c r="C9">
        <f t="shared" si="6"/>
        <v>280.39999999999998</v>
      </c>
      <c r="D9">
        <f t="shared" si="1"/>
        <v>0.86570450291892165</v>
      </c>
      <c r="E9">
        <f t="shared" si="2"/>
        <v>0.88978615456930532</v>
      </c>
      <c r="F9">
        <f t="shared" si="3"/>
        <v>87717.508758259733</v>
      </c>
      <c r="G9">
        <f t="shared" si="4"/>
        <v>1.0899880393473991</v>
      </c>
      <c r="H9">
        <f t="shared" si="5"/>
        <v>-257</v>
      </c>
    </row>
    <row r="10" spans="1:8" x14ac:dyDescent="0.3">
      <c r="A10">
        <v>1400</v>
      </c>
      <c r="B10">
        <f t="shared" si="0"/>
        <v>4593.1758530183724</v>
      </c>
      <c r="C10">
        <f t="shared" si="6"/>
        <v>279.09999999999997</v>
      </c>
      <c r="D10">
        <f t="shared" si="1"/>
        <v>0.8448160580269467</v>
      </c>
      <c r="E10">
        <f t="shared" si="2"/>
        <v>0.87236111760432122</v>
      </c>
      <c r="F10">
        <f t="shared" si="3"/>
        <v>85600.987079580373</v>
      </c>
      <c r="G10">
        <f t="shared" si="4"/>
        <v>1.0686423690652935</v>
      </c>
      <c r="H10">
        <f t="shared" si="5"/>
        <v>-57</v>
      </c>
    </row>
    <row r="11" spans="1:8" x14ac:dyDescent="0.3">
      <c r="A11">
        <v>1457</v>
      </c>
      <c r="B11">
        <f t="shared" si="0"/>
        <v>4780.1837270341202</v>
      </c>
      <c r="C11">
        <f t="shared" si="6"/>
        <v>278.72949999999997</v>
      </c>
      <c r="D11">
        <f>(C11/288.2)^5.256</f>
        <v>0.83893819991889351</v>
      </c>
      <c r="E11">
        <f t="shared" si="2"/>
        <v>0.86744312753628561</v>
      </c>
      <c r="F11">
        <f>D11*101325</f>
        <v>85005.413106781882</v>
      </c>
      <c r="G11">
        <f t="shared" si="4"/>
        <v>1.0626178312319499</v>
      </c>
      <c r="H11">
        <f t="shared" si="5"/>
        <v>0</v>
      </c>
    </row>
    <row r="12" spans="1:8" x14ac:dyDescent="0.3">
      <c r="A12">
        <v>1600</v>
      </c>
      <c r="B12">
        <f t="shared" si="0"/>
        <v>5249.3438320209971</v>
      </c>
      <c r="C12">
        <f t="shared" si="6"/>
        <v>277.8</v>
      </c>
      <c r="D12">
        <f t="shared" si="1"/>
        <v>0.82433762076164474</v>
      </c>
      <c r="E12">
        <f t="shared" si="2"/>
        <v>0.85519835242442765</v>
      </c>
      <c r="F12">
        <f t="shared" si="3"/>
        <v>83526.009423673648</v>
      </c>
      <c r="G12">
        <f t="shared" si="4"/>
        <v>1.047617981719924</v>
      </c>
      <c r="H12">
        <f t="shared" si="5"/>
        <v>143</v>
      </c>
    </row>
    <row r="13" spans="1:8" x14ac:dyDescent="0.3">
      <c r="A13">
        <v>1800</v>
      </c>
      <c r="B13">
        <f t="shared" si="0"/>
        <v>5905.5118110236217</v>
      </c>
      <c r="C13">
        <f t="shared" si="6"/>
        <v>276.5</v>
      </c>
      <c r="D13">
        <f t="shared" si="1"/>
        <v>0.80426300564916942</v>
      </c>
      <c r="E13">
        <f t="shared" si="2"/>
        <v>0.83829511113233501</v>
      </c>
      <c r="F13">
        <f t="shared" si="3"/>
        <v>81491.949047402086</v>
      </c>
      <c r="G13">
        <f t="shared" si="4"/>
        <v>1.0269115111371105</v>
      </c>
      <c r="H13">
        <f t="shared" si="5"/>
        <v>343</v>
      </c>
    </row>
    <row r="14" spans="1:8" x14ac:dyDescent="0.3">
      <c r="A14">
        <v>2000</v>
      </c>
      <c r="B14">
        <f t="shared" si="0"/>
        <v>6561.6797900262463</v>
      </c>
      <c r="C14">
        <f t="shared" si="6"/>
        <v>275.2</v>
      </c>
      <c r="D14">
        <f t="shared" si="1"/>
        <v>0.78458609217336328</v>
      </c>
      <c r="E14">
        <f t="shared" si="2"/>
        <v>0.82164866193445951</v>
      </c>
      <c r="F14">
        <f t="shared" si="3"/>
        <v>79498.185789466035</v>
      </c>
      <c r="G14">
        <f t="shared" si="4"/>
        <v>1.006519610869713</v>
      </c>
      <c r="H14">
        <f t="shared" si="5"/>
        <v>543</v>
      </c>
    </row>
    <row r="15" spans="1:8" x14ac:dyDescent="0.3">
      <c r="A15">
        <v>2200</v>
      </c>
      <c r="B15">
        <f t="shared" si="0"/>
        <v>7217.847769028871</v>
      </c>
      <c r="C15">
        <f t="shared" si="6"/>
        <v>273.89999999999998</v>
      </c>
      <c r="D15">
        <f t="shared" si="1"/>
        <v>0.76530082439418534</v>
      </c>
      <c r="E15">
        <f t="shared" si="2"/>
        <v>0.80525628912159253</v>
      </c>
      <c r="F15">
        <f t="shared" si="3"/>
        <v>77544.106031740826</v>
      </c>
      <c r="G15">
        <f t="shared" si="4"/>
        <v>0.98643895417395089</v>
      </c>
      <c r="H15">
        <f t="shared" si="5"/>
        <v>743</v>
      </c>
    </row>
    <row r="16" spans="1:8" x14ac:dyDescent="0.3">
      <c r="A16">
        <v>2400</v>
      </c>
      <c r="B16">
        <f t="shared" si="0"/>
        <v>7874.0157480314956</v>
      </c>
      <c r="C16">
        <f t="shared" si="6"/>
        <v>272.59999999999997</v>
      </c>
      <c r="D16">
        <f t="shared" si="1"/>
        <v>0.74640121056660802</v>
      </c>
      <c r="E16">
        <f t="shared" si="2"/>
        <v>0.78911529304951011</v>
      </c>
      <c r="F16">
        <f t="shared" si="3"/>
        <v>75629.102660661563</v>
      </c>
      <c r="G16">
        <f t="shared" si="4"/>
        <v>0.96666623398564999</v>
      </c>
      <c r="H16">
        <f t="shared" si="5"/>
        <v>943</v>
      </c>
    </row>
    <row r="17" spans="1:8" x14ac:dyDescent="0.3">
      <c r="A17">
        <v>2600</v>
      </c>
      <c r="B17">
        <f t="shared" si="0"/>
        <v>8530.1837270341202</v>
      </c>
      <c r="C17">
        <f t="shared" si="6"/>
        <v>271.3</v>
      </c>
      <c r="D17">
        <f t="shared" si="1"/>
        <v>0.72788132275996942</v>
      </c>
      <c r="E17">
        <f t="shared" si="2"/>
        <v>0.77322299011951046</v>
      </c>
      <c r="F17">
        <f t="shared" si="3"/>
        <v>73752.575028653897</v>
      </c>
      <c r="G17">
        <f t="shared" si="4"/>
        <v>0.94719816289640035</v>
      </c>
      <c r="H17">
        <f t="shared" si="5"/>
        <v>1143</v>
      </c>
    </row>
    <row r="18" spans="1:8" x14ac:dyDescent="0.3">
      <c r="A18">
        <v>2800</v>
      </c>
      <c r="B18">
        <f t="shared" si="0"/>
        <v>9186.3517060367449</v>
      </c>
      <c r="C18">
        <f t="shared" si="6"/>
        <v>270</v>
      </c>
      <c r="D18">
        <f t="shared" si="1"/>
        <v>0.70973529647778588</v>
      </c>
      <c r="E18">
        <f t="shared" si="2"/>
        <v>0.75757671275888094</v>
      </c>
      <c r="F18">
        <f t="shared" si="3"/>
        <v>71913.928915611657</v>
      </c>
      <c r="G18">
        <f t="shared" si="4"/>
        <v>0.92803147312962919</v>
      </c>
      <c r="H18">
        <f t="shared" si="5"/>
        <v>1343</v>
      </c>
    </row>
    <row r="19" spans="1:8" x14ac:dyDescent="0.3">
      <c r="A19">
        <v>3000</v>
      </c>
      <c r="B19">
        <f t="shared" si="0"/>
        <v>9842.5196850393695</v>
      </c>
      <c r="C19">
        <f t="shared" si="6"/>
        <v>268.7</v>
      </c>
      <c r="D19">
        <f t="shared" si="1"/>
        <v>0.6919573302780353</v>
      </c>
      <c r="E19">
        <f t="shared" si="2"/>
        <v>0.74217380940130162</v>
      </c>
      <c r="F19">
        <f t="shared" si="3"/>
        <v>70112.576490421925</v>
      </c>
      <c r="G19">
        <f t="shared" si="4"/>
        <v>0.90916291651659453</v>
      </c>
      <c r="H19">
        <f t="shared" si="5"/>
        <v>1543</v>
      </c>
    </row>
    <row r="20" spans="1:8" x14ac:dyDescent="0.3">
      <c r="A20">
        <v>3200</v>
      </c>
      <c r="B20">
        <f t="shared" si="0"/>
        <v>10498.687664041994</v>
      </c>
      <c r="C20">
        <f t="shared" si="6"/>
        <v>267.39999999999998</v>
      </c>
      <c r="D20">
        <f t="shared" si="1"/>
        <v>0.67454168539390091</v>
      </c>
      <c r="E20">
        <f t="shared" si="2"/>
        <v>0.72701164446717381</v>
      </c>
      <c r="F20">
        <f t="shared" si="3"/>
        <v>68347.936272537016</v>
      </c>
      <c r="G20">
        <f t="shared" si="4"/>
        <v>0.89058926447228803</v>
      </c>
      <c r="H20">
        <f t="shared" si="5"/>
        <v>1743</v>
      </c>
    </row>
    <row r="21" spans="1:8" x14ac:dyDescent="0.3">
      <c r="A21">
        <v>3400</v>
      </c>
      <c r="B21">
        <f t="shared" si="0"/>
        <v>11154.855643044619</v>
      </c>
      <c r="C21">
        <f t="shared" si="6"/>
        <v>266.09999999999997</v>
      </c>
      <c r="D21">
        <f t="shared" si="1"/>
        <v>0.65748268535498311</v>
      </c>
      <c r="E21">
        <f t="shared" si="2"/>
        <v>0.7120875983438788</v>
      </c>
      <c r="F21">
        <f t="shared" si="3"/>
        <v>66619.43309359366</v>
      </c>
      <c r="G21">
        <f t="shared" si="4"/>
        <v>0.87230730797125156</v>
      </c>
      <c r="H21">
        <f t="shared" si="5"/>
        <v>1943</v>
      </c>
    </row>
    <row r="22" spans="1:8" x14ac:dyDescent="0.3">
      <c r="A22">
        <v>3600</v>
      </c>
      <c r="B22">
        <f t="shared" si="0"/>
        <v>11811.023622047243</v>
      </c>
      <c r="C22">
        <f t="shared" si="6"/>
        <v>264.8</v>
      </c>
      <c r="D22">
        <f t="shared" si="1"/>
        <v>0.64077471560898136</v>
      </c>
      <c r="E22">
        <f t="shared" si="2"/>
        <v>0.69739906736596824</v>
      </c>
      <c r="F22">
        <f t="shared" si="3"/>
        <v>64926.498059080033</v>
      </c>
      <c r="G22">
        <f t="shared" si="4"/>
        <v>0.85431385752331113</v>
      </c>
      <c r="H22">
        <f t="shared" si="5"/>
        <v>2143</v>
      </c>
    </row>
    <row r="23" spans="1:8" x14ac:dyDescent="0.3">
      <c r="A23">
        <v>3800</v>
      </c>
      <c r="B23">
        <f t="shared" si="0"/>
        <v>12467.191601049868</v>
      </c>
      <c r="C23">
        <f t="shared" si="6"/>
        <v>263.5</v>
      </c>
      <c r="D23">
        <f t="shared" si="1"/>
        <v>0.62441222314384093</v>
      </c>
      <c r="E23">
        <f t="shared" si="2"/>
        <v>0.68294346379527493</v>
      </c>
      <c r="F23">
        <f t="shared" si="3"/>
        <v>63268.568510049685</v>
      </c>
      <c r="G23">
        <f t="shared" si="4"/>
        <v>0.83660574314921188</v>
      </c>
      <c r="H23">
        <f t="shared" si="5"/>
        <v>2343</v>
      </c>
    </row>
    <row r="24" spans="1:8" x14ac:dyDescent="0.3">
      <c r="A24">
        <v>4000</v>
      </c>
      <c r="B24">
        <f t="shared" si="0"/>
        <v>13123.359580052493</v>
      </c>
      <c r="C24">
        <f t="shared" si="6"/>
        <v>262.2</v>
      </c>
      <c r="D24">
        <f t="shared" si="1"/>
        <v>0.60838971611038495</v>
      </c>
      <c r="E24">
        <f t="shared" si="2"/>
        <v>0.66871821580096469</v>
      </c>
      <c r="F24">
        <f t="shared" si="3"/>
        <v>61645.087984884754</v>
      </c>
      <c r="G24">
        <f t="shared" si="4"/>
        <v>0.81917981435618181</v>
      </c>
      <c r="H24">
        <f t="shared" si="5"/>
        <v>2543</v>
      </c>
    </row>
    <row r="25" spans="1:8" x14ac:dyDescent="0.3">
      <c r="A25">
        <v>4200</v>
      </c>
      <c r="B25">
        <f t="shared" si="0"/>
        <v>13779.527559055117</v>
      </c>
      <c r="C25">
        <f t="shared" si="6"/>
        <v>260.89999999999998</v>
      </c>
      <c r="D25">
        <f t="shared" si="1"/>
        <v>0.59270176344540604</v>
      </c>
      <c r="E25">
        <f t="shared" si="2"/>
        <v>0.65472076743950192</v>
      </c>
      <c r="F25">
        <f t="shared" si="3"/>
        <v>60055.506181105768</v>
      </c>
      <c r="G25">
        <f t="shared" si="4"/>
        <v>0.80203294011338988</v>
      </c>
      <c r="H25">
        <f t="shared" si="5"/>
        <v>2743</v>
      </c>
    </row>
    <row r="26" spans="1:8" x14ac:dyDescent="0.3">
      <c r="A26">
        <v>4400</v>
      </c>
      <c r="B26">
        <f t="shared" si="0"/>
        <v>14435.695538057742</v>
      </c>
      <c r="C26">
        <f t="shared" si="6"/>
        <v>259.59999999999997</v>
      </c>
      <c r="D26">
        <f t="shared" si="1"/>
        <v>0.5773429944952424</v>
      </c>
      <c r="E26">
        <f t="shared" si="2"/>
        <v>0.64094857863454879</v>
      </c>
      <c r="F26">
        <f t="shared" si="3"/>
        <v>58499.278917230433</v>
      </c>
      <c r="G26">
        <f t="shared" si="4"/>
        <v>0.78516200882732234</v>
      </c>
      <c r="H26">
        <f t="shared" si="5"/>
        <v>2943</v>
      </c>
    </row>
    <row r="27" spans="1:8" x14ac:dyDescent="0.3">
      <c r="A27">
        <v>4600</v>
      </c>
      <c r="B27">
        <f t="shared" si="0"/>
        <v>15091.863517060367</v>
      </c>
      <c r="C27">
        <f t="shared" si="6"/>
        <v>258.3</v>
      </c>
      <c r="D27">
        <f t="shared" si="1"/>
        <v>0.56230809863982745</v>
      </c>
      <c r="E27">
        <f t="shared" si="2"/>
        <v>0.62739912515678764</v>
      </c>
      <c r="F27">
        <f t="shared" si="3"/>
        <v>56975.868094680518</v>
      </c>
      <c r="G27">
        <f t="shared" si="4"/>
        <v>0.76856392831706488</v>
      </c>
      <c r="H27">
        <f t="shared" si="5"/>
        <v>3143</v>
      </c>
    </row>
    <row r="28" spans="1:8" x14ac:dyDescent="0.3">
      <c r="A28">
        <v>4800</v>
      </c>
      <c r="B28">
        <f t="shared" si="0"/>
        <v>15748.031496062991</v>
      </c>
      <c r="C28">
        <f t="shared" si="6"/>
        <v>257</v>
      </c>
      <c r="D28">
        <f t="shared" si="1"/>
        <v>0.54759182491721992</v>
      </c>
      <c r="E28">
        <f t="shared" si="2"/>
        <v>0.61406989860366845</v>
      </c>
      <c r="F28">
        <f t="shared" si="3"/>
        <v>55484.741659737309</v>
      </c>
      <c r="G28">
        <f t="shared" si="4"/>
        <v>0.75223562578949388</v>
      </c>
      <c r="H28">
        <f t="shared" si="5"/>
        <v>3343</v>
      </c>
    </row>
    <row r="29" spans="1:8" x14ac:dyDescent="0.3">
      <c r="A29">
        <v>5000</v>
      </c>
      <c r="B29">
        <f t="shared" si="0"/>
        <v>16404.199475065616</v>
      </c>
      <c r="C29">
        <f t="shared" si="6"/>
        <v>255.7</v>
      </c>
      <c r="D29">
        <f t="shared" si="1"/>
        <v>0.53318898164861783</v>
      </c>
      <c r="E29">
        <f t="shared" si="2"/>
        <v>0.60095840637908349</v>
      </c>
      <c r="F29">
        <f t="shared" si="3"/>
        <v>54025.373565546201</v>
      </c>
      <c r="G29">
        <f t="shared" si="4"/>
        <v>0.73617404781437734</v>
      </c>
      <c r="H29">
        <f t="shared" si="5"/>
        <v>3543</v>
      </c>
    </row>
    <row r="30" spans="1:8" x14ac:dyDescent="0.3">
      <c r="A30">
        <v>5200</v>
      </c>
      <c r="B30">
        <f t="shared" si="0"/>
        <v>17060.36745406824</v>
      </c>
      <c r="C30">
        <f t="shared" si="6"/>
        <v>254.39999999999998</v>
      </c>
      <c r="D30">
        <f t="shared" si="1"/>
        <v>0.5190944360638502</v>
      </c>
      <c r="E30">
        <f t="shared" si="2"/>
        <v>0.58806217167296237</v>
      </c>
      <c r="F30">
        <f t="shared" si="3"/>
        <v>52597.24373416962</v>
      </c>
      <c r="G30">
        <f t="shared" si="4"/>
        <v>0.72037616029937901</v>
      </c>
      <c r="H30">
        <f t="shared" si="5"/>
        <v>3743</v>
      </c>
    </row>
    <row r="31" spans="1:8" x14ac:dyDescent="0.3">
      <c r="A31">
        <v>5400</v>
      </c>
      <c r="B31">
        <f t="shared" si="0"/>
        <v>17716.535433070865</v>
      </c>
      <c r="C31">
        <f t="shared" si="6"/>
        <v>253.1</v>
      </c>
      <c r="D31">
        <f t="shared" si="1"/>
        <v>0.50530311392735594</v>
      </c>
      <c r="E31">
        <f t="shared" si="2"/>
        <v>0.57537873344079016</v>
      </c>
      <c r="F31">
        <f t="shared" si="3"/>
        <v>51199.838018689341</v>
      </c>
      <c r="G31">
        <f t="shared" si="4"/>
        <v>0.70483894846496797</v>
      </c>
      <c r="H31">
        <f t="shared" si="5"/>
        <v>3943</v>
      </c>
    </row>
    <row r="32" spans="1:8" x14ac:dyDescent="0.3">
      <c r="A32">
        <v>5600</v>
      </c>
      <c r="B32">
        <f t="shared" si="0"/>
        <v>18372.70341207349</v>
      </c>
      <c r="C32">
        <f t="shared" si="6"/>
        <v>251.79999999999998</v>
      </c>
      <c r="D32">
        <f t="shared" si="1"/>
        <v>0.49180999916464968</v>
      </c>
      <c r="E32">
        <f t="shared" si="2"/>
        <v>0.56290564638305018</v>
      </c>
      <c r="F32">
        <f t="shared" si="3"/>
        <v>49832.648165358129</v>
      </c>
      <c r="G32">
        <f t="shared" si="4"/>
        <v>0.68955941681923649</v>
      </c>
      <c r="H32">
        <f t="shared" si="5"/>
        <v>4143</v>
      </c>
    </row>
    <row r="33" spans="1:8" x14ac:dyDescent="0.3">
      <c r="A33">
        <v>5800</v>
      </c>
      <c r="B33">
        <f t="shared" si="0"/>
        <v>19028.871391076114</v>
      </c>
      <c r="C33">
        <f t="shared" si="6"/>
        <v>250.5</v>
      </c>
      <c r="D33">
        <f t="shared" si="1"/>
        <v>0.47861013348927633</v>
      </c>
      <c r="E33">
        <f t="shared" si="2"/>
        <v>0.55064048092458862</v>
      </c>
      <c r="F33">
        <f t="shared" si="3"/>
        <v>48495.171775800925</v>
      </c>
      <c r="G33">
        <f t="shared" si="4"/>
        <v>0.6745345891326211</v>
      </c>
      <c r="H33">
        <f t="shared" si="5"/>
        <v>4343</v>
      </c>
    </row>
    <row r="34" spans="1:8" x14ac:dyDescent="0.3">
      <c r="A34">
        <v>6000</v>
      </c>
      <c r="B34">
        <f t="shared" si="0"/>
        <v>19685.039370078739</v>
      </c>
      <c r="C34">
        <f t="shared" si="6"/>
        <v>249.2</v>
      </c>
      <c r="D34">
        <f t="shared" si="1"/>
        <v>0.46569861603025303</v>
      </c>
      <c r="E34">
        <f t="shared" si="2"/>
        <v>0.53858082319389611</v>
      </c>
      <c r="F34">
        <f t="shared" si="3"/>
        <v>47186.912269265391</v>
      </c>
      <c r="G34">
        <f t="shared" si="4"/>
        <v>0.65976150841252279</v>
      </c>
      <c r="H34">
        <f t="shared" si="5"/>
        <v>4543</v>
      </c>
    </row>
    <row r="35" spans="1:8" x14ac:dyDescent="0.3">
      <c r="A35">
        <v>6200</v>
      </c>
      <c r="B35">
        <f t="shared" si="0"/>
        <v>20341.207349081364</v>
      </c>
      <c r="C35">
        <f t="shared" si="6"/>
        <v>247.89999999999998</v>
      </c>
      <c r="D35">
        <f t="shared" si="1"/>
        <v>0.45307060296000584</v>
      </c>
      <c r="E35">
        <f t="shared" si="2"/>
        <v>0.52672427500231422</v>
      </c>
      <c r="F35">
        <f t="shared" si="3"/>
        <v>45907.37884492259</v>
      </c>
      <c r="G35">
        <f t="shared" si="4"/>
        <v>0.64523723687783496</v>
      </c>
      <c r="H35">
        <f t="shared" si="5"/>
        <v>4743</v>
      </c>
    </row>
    <row r="36" spans="1:8" x14ac:dyDescent="0.3">
      <c r="A36">
        <v>6400</v>
      </c>
      <c r="B36">
        <f t="shared" si="0"/>
        <v>20997.375328083988</v>
      </c>
      <c r="C36">
        <f t="shared" si="6"/>
        <v>246.6</v>
      </c>
      <c r="D36">
        <f t="shared" si="1"/>
        <v>0.44072130712280094</v>
      </c>
      <c r="E36">
        <f t="shared" si="2"/>
        <v>0.51506845382315991</v>
      </c>
      <c r="F36">
        <f t="shared" si="3"/>
        <v>44656.086444217806</v>
      </c>
      <c r="G36">
        <f t="shared" si="4"/>
        <v>0.63095885593337098</v>
      </c>
      <c r="H36">
        <f t="shared" si="5"/>
        <v>4943</v>
      </c>
    </row>
    <row r="37" spans="1:8" x14ac:dyDescent="0.3">
      <c r="A37">
        <v>6600</v>
      </c>
      <c r="B37">
        <f t="shared" si="0"/>
        <v>21653.543307086613</v>
      </c>
      <c r="C37">
        <f t="shared" si="6"/>
        <v>245.29999999999998</v>
      </c>
      <c r="D37">
        <f t="shared" si="1"/>
        <v>0.42864599766366801</v>
      </c>
      <c r="E37">
        <f t="shared" si="2"/>
        <v>0.50361099277076693</v>
      </c>
      <c r="F37">
        <f t="shared" si="3"/>
        <v>43432.555713271162</v>
      </c>
      <c r="G37">
        <f t="shared" si="4"/>
        <v>0.61692346614418958</v>
      </c>
      <c r="H37">
        <f t="shared" si="5"/>
        <v>5143</v>
      </c>
    </row>
    <row r="38" spans="1:8" x14ac:dyDescent="0.3">
      <c r="A38">
        <v>6800</v>
      </c>
      <c r="B38">
        <f t="shared" si="0"/>
        <v>22309.711286089238</v>
      </c>
      <c r="C38">
        <f t="shared" si="6"/>
        <v>244</v>
      </c>
      <c r="D38">
        <f t="shared" si="1"/>
        <v>0.4168399996578257</v>
      </c>
      <c r="E38">
        <f t="shared" si="2"/>
        <v>0.49234954057944813</v>
      </c>
      <c r="F38">
        <f t="shared" si="3"/>
        <v>42236.312965329191</v>
      </c>
      <c r="G38">
        <f t="shared" si="4"/>
        <v>0.60312818720982397</v>
      </c>
      <c r="H38">
        <f t="shared" si="5"/>
        <v>5343</v>
      </c>
    </row>
    <row r="39" spans="1:8" x14ac:dyDescent="0.3">
      <c r="A39">
        <v>7000</v>
      </c>
      <c r="B39">
        <f t="shared" si="0"/>
        <v>22965.879265091862</v>
      </c>
      <c r="C39">
        <f t="shared" si="6"/>
        <v>242.7</v>
      </c>
      <c r="D39">
        <f t="shared" si="1"/>
        <v>0.4052986937406039</v>
      </c>
      <c r="E39">
        <f t="shared" si="2"/>
        <v>0.48128176158237351</v>
      </c>
      <c r="F39">
        <f t="shared" si="3"/>
        <v>41066.89014326669</v>
      </c>
      <c r="G39">
        <f t="shared" si="4"/>
        <v>0.58957015793840761</v>
      </c>
      <c r="H39">
        <f t="shared" si="5"/>
        <v>5543</v>
      </c>
    </row>
    <row r="40" spans="1:8" x14ac:dyDescent="0.3">
      <c r="A40">
        <v>7200</v>
      </c>
      <c r="B40">
        <f t="shared" si="0"/>
        <v>23622.047244094487</v>
      </c>
      <c r="C40">
        <f t="shared" si="6"/>
        <v>241.39999999999998</v>
      </c>
      <c r="D40">
        <f t="shared" si="1"/>
        <v>0.39401751573786997</v>
      </c>
      <c r="E40">
        <f t="shared" si="2"/>
        <v>0.47040533569036513</v>
      </c>
      <c r="F40">
        <f t="shared" si="3"/>
        <v>39923.824782139673</v>
      </c>
      <c r="G40">
        <f t="shared" si="4"/>
        <v>0.57624653622069733</v>
      </c>
      <c r="H40">
        <f t="shared" si="5"/>
        <v>5743</v>
      </c>
    </row>
    <row r="41" spans="1:8" x14ac:dyDescent="0.3">
      <c r="A41">
        <v>7400</v>
      </c>
      <c r="B41">
        <f t="shared" si="0"/>
        <v>24278.215223097111</v>
      </c>
      <c r="C41">
        <f t="shared" si="6"/>
        <v>240.1</v>
      </c>
      <c r="D41">
        <f t="shared" si="1"/>
        <v>0.38299195629695698</v>
      </c>
      <c r="E41">
        <f t="shared" si="2"/>
        <v>0.45971795837060819</v>
      </c>
      <c r="F41">
        <f t="shared" si="3"/>
        <v>38806.659971789166</v>
      </c>
      <c r="G41">
        <f t="shared" si="4"/>
        <v>0.56315449900399506</v>
      </c>
      <c r="H41">
        <f t="shared" si="5"/>
        <v>5943</v>
      </c>
    </row>
    <row r="42" spans="1:8" x14ac:dyDescent="0.3">
      <c r="A42">
        <v>7600</v>
      </c>
      <c r="B42">
        <f t="shared" si="0"/>
        <v>24934.383202099736</v>
      </c>
      <c r="C42">
        <f t="shared" si="6"/>
        <v>238.79999999999998</v>
      </c>
      <c r="D42">
        <f t="shared" si="1"/>
        <v>0.37221756051809812</v>
      </c>
      <c r="E42">
        <f t="shared" si="2"/>
        <v>0.44921734062527585</v>
      </c>
      <c r="F42">
        <f t="shared" si="3"/>
        <v>37714.944319496295</v>
      </c>
      <c r="G42">
        <f t="shared" si="4"/>
        <v>0.55029124226596293</v>
      </c>
      <c r="H42">
        <f t="shared" si="5"/>
        <v>6143</v>
      </c>
    </row>
    <row r="43" spans="1:8" x14ac:dyDescent="0.3">
      <c r="A43">
        <v>7800</v>
      </c>
      <c r="B43">
        <f t="shared" si="0"/>
        <v>25590.551181102361</v>
      </c>
      <c r="C43">
        <f t="shared" si="6"/>
        <v>237.5</v>
      </c>
      <c r="D43">
        <f t="shared" si="1"/>
        <v>0.36168992758636909</v>
      </c>
      <c r="E43">
        <f t="shared" si="2"/>
        <v>0.43890120897006979</v>
      </c>
      <c r="F43">
        <f t="shared" si="3"/>
        <v>36648.231912688847</v>
      </c>
      <c r="G43">
        <f t="shared" si="4"/>
        <v>0.5376539809883355</v>
      </c>
      <c r="H43">
        <f t="shared" si="5"/>
        <v>6343</v>
      </c>
    </row>
    <row r="44" spans="1:8" x14ac:dyDescent="0.3">
      <c r="A44">
        <v>8000</v>
      </c>
      <c r="B44">
        <f t="shared" si="0"/>
        <v>26246.719160104985</v>
      </c>
      <c r="C44">
        <f t="shared" si="6"/>
        <v>236.2</v>
      </c>
      <c r="D44">
        <f t="shared" si="1"/>
        <v>0.3514047104041409</v>
      </c>
      <c r="E44">
        <f t="shared" si="2"/>
        <v>0.42876730541267316</v>
      </c>
      <c r="F44">
        <f t="shared" si="3"/>
        <v>35606.082281699579</v>
      </c>
      <c r="G44">
        <f t="shared" si="4"/>
        <v>0.52523994913052463</v>
      </c>
      <c r="H44">
        <f t="shared" si="5"/>
        <v>6543</v>
      </c>
    </row>
    <row r="45" spans="1:8" x14ac:dyDescent="0.3">
      <c r="A45">
        <v>8200</v>
      </c>
      <c r="B45">
        <f t="shared" si="0"/>
        <v>26902.88713910761</v>
      </c>
      <c r="C45">
        <f t="shared" si="6"/>
        <v>234.89999999999998</v>
      </c>
      <c r="D45">
        <f t="shared" si="1"/>
        <v>0.3413576152240439</v>
      </c>
      <c r="E45">
        <f t="shared" si="2"/>
        <v>0.41881338743111729</v>
      </c>
      <c r="F45">
        <f t="shared" si="3"/>
        <v>34588.060362576245</v>
      </c>
      <c r="G45">
        <f t="shared" si="4"/>
        <v>0.51304639960311871</v>
      </c>
      <c r="H45">
        <f t="shared" si="5"/>
        <v>6743</v>
      </c>
    </row>
    <row r="46" spans="1:8" x14ac:dyDescent="0.3">
      <c r="A46">
        <v>8400</v>
      </c>
      <c r="B46">
        <f t="shared" si="0"/>
        <v>27559.055118110235</v>
      </c>
      <c r="C46">
        <f t="shared" si="6"/>
        <v>233.6</v>
      </c>
      <c r="D46">
        <f t="shared" si="1"/>
        <v>0.33154440128244517</v>
      </c>
      <c r="E46">
        <f t="shared" si="2"/>
        <v>0.40903722795205771</v>
      </c>
      <c r="F46">
        <f t="shared" si="3"/>
        <v>33593.736459943757</v>
      </c>
      <c r="G46">
        <f t="shared" si="4"/>
        <v>0.5010706042412707</v>
      </c>
      <c r="H46">
        <f t="shared" si="5"/>
        <v>6943</v>
      </c>
    </row>
    <row r="47" spans="1:8" x14ac:dyDescent="0.3">
      <c r="A47">
        <v>8600</v>
      </c>
      <c r="B47">
        <f t="shared" si="0"/>
        <v>28215.223097112859</v>
      </c>
      <c r="C47">
        <f t="shared" si="6"/>
        <v>232.29999999999998</v>
      </c>
      <c r="D47">
        <f t="shared" si="1"/>
        <v>0.32196088043344268</v>
      </c>
      <c r="E47">
        <f t="shared" si="2"/>
        <v>0.39943661532896335</v>
      </c>
      <c r="F47">
        <f t="shared" si="3"/>
        <v>32622.686209918578</v>
      </c>
      <c r="G47">
        <f t="shared" si="4"/>
        <v>0.48930985377798014</v>
      </c>
      <c r="H47">
        <f t="shared" si="5"/>
        <v>7143</v>
      </c>
    </row>
    <row r="48" spans="1:8" x14ac:dyDescent="0.3">
      <c r="A48">
        <v>8800</v>
      </c>
      <c r="B48">
        <f t="shared" si="0"/>
        <v>28871.391076115484</v>
      </c>
      <c r="C48">
        <f t="shared" si="6"/>
        <v>231</v>
      </c>
      <c r="D48">
        <f t="shared" si="1"/>
        <v>0.31260291678337898</v>
      </c>
      <c r="E48">
        <f t="shared" si="2"/>
        <v>0.39000935332021569</v>
      </c>
      <c r="F48">
        <f t="shared" si="3"/>
        <v>31674.490543075874</v>
      </c>
      <c r="G48">
        <f t="shared" si="4"/>
        <v>0.47776145781726426</v>
      </c>
      <c r="H48">
        <f t="shared" si="5"/>
        <v>7343</v>
      </c>
    </row>
    <row r="49" spans="1:8" x14ac:dyDescent="0.3">
      <c r="A49">
        <v>9000</v>
      </c>
      <c r="B49">
        <f t="shared" si="0"/>
        <v>29527.559055118109</v>
      </c>
      <c r="C49">
        <f t="shared" si="6"/>
        <v>229.7</v>
      </c>
      <c r="D49">
        <f t="shared" si="1"/>
        <v>0.30346642632587173</v>
      </c>
      <c r="E49">
        <f t="shared" si="2"/>
        <v>0.3807532610671146</v>
      </c>
      <c r="F49">
        <f t="shared" si="3"/>
        <v>30748.735647468951</v>
      </c>
      <c r="G49">
        <f t="shared" si="4"/>
        <v>0.46642274480721541</v>
      </c>
      <c r="H49">
        <f t="shared" si="5"/>
        <v>7543</v>
      </c>
    </row>
    <row r="50" spans="1:8" x14ac:dyDescent="0.3">
      <c r="A50">
        <v>9200</v>
      </c>
      <c r="B50">
        <f t="shared" si="0"/>
        <v>30183.727034120733</v>
      </c>
      <c r="C50">
        <f t="shared" si="6"/>
        <v>228.39999999999998</v>
      </c>
      <c r="D50">
        <f t="shared" si="1"/>
        <v>0.29454737657737001</v>
      </c>
      <c r="E50">
        <f t="shared" si="2"/>
        <v>0.37166617307179523</v>
      </c>
      <c r="F50">
        <f t="shared" si="3"/>
        <v>29845.012931702018</v>
      </c>
      <c r="G50">
        <f t="shared" si="4"/>
        <v>0.45529106201294917</v>
      </c>
      <c r="H50">
        <f t="shared" si="5"/>
        <v>7743</v>
      </c>
    </row>
    <row r="51" spans="1:8" x14ac:dyDescent="0.3">
      <c r="A51">
        <v>9400</v>
      </c>
      <c r="B51">
        <f t="shared" si="0"/>
        <v>30839.895013123358</v>
      </c>
      <c r="C51">
        <f t="shared" si="6"/>
        <v>227.1</v>
      </c>
      <c r="D51">
        <f t="shared" si="1"/>
        <v>0.28584178621323453</v>
      </c>
      <c r="E51">
        <f t="shared" si="2"/>
        <v>0.36274593917505149</v>
      </c>
      <c r="F51">
        <f t="shared" si="3"/>
        <v>28962.91898805599</v>
      </c>
      <c r="G51">
        <f t="shared" si="4"/>
        <v>0.44436377548943812</v>
      </c>
      <c r="H51">
        <f t="shared" si="5"/>
        <v>7943</v>
      </c>
    </row>
    <row r="52" spans="1:8" x14ac:dyDescent="0.3">
      <c r="A52">
        <v>9600</v>
      </c>
      <c r="B52">
        <f t="shared" si="0"/>
        <v>31496.062992125982</v>
      </c>
      <c r="C52">
        <f t="shared" si="6"/>
        <v>225.79999999999998</v>
      </c>
      <c r="D52">
        <f t="shared" si="1"/>
        <v>0.27734572470434293</v>
      </c>
      <c r="E52">
        <f t="shared" si="2"/>
        <v>0.35399042453406393</v>
      </c>
      <c r="F52">
        <f t="shared" si="3"/>
        <v>28102.055555667546</v>
      </c>
      <c r="G52">
        <f t="shared" si="4"/>
        <v>0.43363827005422834</v>
      </c>
      <c r="H52">
        <f t="shared" si="5"/>
        <v>8143</v>
      </c>
    </row>
    <row r="53" spans="1:8" x14ac:dyDescent="0.3">
      <c r="A53">
        <v>9800</v>
      </c>
      <c r="B53">
        <f t="shared" si="0"/>
        <v>32152.230971128607</v>
      </c>
      <c r="C53">
        <f t="shared" si="6"/>
        <v>224.5</v>
      </c>
      <c r="D53">
        <f t="shared" si="1"/>
        <v>0.26905531195422744</v>
      </c>
      <c r="E53">
        <f t="shared" si="2"/>
        <v>0.34539750960003718</v>
      </c>
      <c r="F53">
        <f t="shared" si="3"/>
        <v>27262.029483762097</v>
      </c>
      <c r="G53">
        <f t="shared" si="4"/>
        <v>0.42311194926004558</v>
      </c>
      <c r="H53">
        <f t="shared" si="5"/>
        <v>8343</v>
      </c>
    </row>
    <row r="54" spans="1:8" x14ac:dyDescent="0.3">
      <c r="A54">
        <v>10000</v>
      </c>
      <c r="B54">
        <f t="shared" si="0"/>
        <v>32808.398950131232</v>
      </c>
      <c r="C54">
        <f t="shared" si="6"/>
        <v>223.2</v>
      </c>
      <c r="D54">
        <f t="shared" si="1"/>
        <v>0.2609667179367397</v>
      </c>
      <c r="E54">
        <f t="shared" si="2"/>
        <v>0.33696509009573644</v>
      </c>
      <c r="F54">
        <f t="shared" si="3"/>
        <v>26442.452694940152</v>
      </c>
      <c r="G54">
        <f t="shared" si="4"/>
        <v>0.41278223536727715</v>
      </c>
      <c r="H54">
        <f t="shared" si="5"/>
        <v>8543</v>
      </c>
    </row>
    <row r="55" spans="1:8" x14ac:dyDescent="0.3">
      <c r="A55">
        <v>10200</v>
      </c>
      <c r="B55">
        <f t="shared" si="0"/>
        <v>33464.566929133856</v>
      </c>
      <c r="C55">
        <f t="shared" si="6"/>
        <v>221.89999999999998</v>
      </c>
      <c r="D55">
        <f t="shared" si="1"/>
        <v>0.25307616233425378</v>
      </c>
      <c r="E55">
        <f t="shared" si="2"/>
        <v>0.32869107699293348</v>
      </c>
      <c r="F55">
        <f t="shared" si="3"/>
        <v>25642.942148518265</v>
      </c>
      <c r="G55">
        <f t="shared" si="4"/>
        <v>0.40264656931634357</v>
      </c>
      <c r="H55">
        <f t="shared" si="5"/>
        <v>8743</v>
      </c>
    </row>
    <row r="56" spans="1:8" x14ac:dyDescent="0.3">
      <c r="A56">
        <v>10400</v>
      </c>
      <c r="B56">
        <f t="shared" si="0"/>
        <v>34120.734908136481</v>
      </c>
      <c r="C56">
        <f t="shared" si="6"/>
        <v>220.6</v>
      </c>
      <c r="D56">
        <f t="shared" si="1"/>
        <v>0.24537991417640206</v>
      </c>
      <c r="E56">
        <f t="shared" si="2"/>
        <v>0.32057339648975103</v>
      </c>
      <c r="F56">
        <f t="shared" si="3"/>
        <v>24863.119803923939</v>
      </c>
      <c r="G56">
        <f t="shared" si="4"/>
        <v>0.39270241069994505</v>
      </c>
      <c r="H56">
        <f t="shared" si="5"/>
        <v>8943</v>
      </c>
    </row>
    <row r="57" spans="1:8" x14ac:dyDescent="0.3">
      <c r="A57">
        <v>10580</v>
      </c>
      <c r="B57">
        <f t="shared" si="0"/>
        <v>34711.286089238842</v>
      </c>
      <c r="C57">
        <f t="shared" si="6"/>
        <v>219.43</v>
      </c>
      <c r="D57">
        <f t="shared" si="1"/>
        <v>0.23861637953348097</v>
      </c>
      <c r="E57">
        <f t="shared" si="2"/>
        <v>0.31339944666430852</v>
      </c>
      <c r="F57">
        <f t="shared" si="3"/>
        <v>24177.804656229961</v>
      </c>
      <c r="G57">
        <f t="shared" si="4"/>
        <v>0.38391432216377797</v>
      </c>
      <c r="H57">
        <f t="shared" si="5"/>
        <v>9123</v>
      </c>
    </row>
    <row r="58" spans="1:8" x14ac:dyDescent="0.3">
      <c r="A58">
        <v>10800</v>
      </c>
      <c r="B58">
        <f t="shared" si="0"/>
        <v>35433.07086614173</v>
      </c>
      <c r="C58">
        <f t="shared" si="6"/>
        <v>218</v>
      </c>
      <c r="D58">
        <f t="shared" si="1"/>
        <v>0.23055566088561219</v>
      </c>
      <c r="E58">
        <f t="shared" si="2"/>
        <v>0.30479881406987808</v>
      </c>
      <c r="F58">
        <f t="shared" si="3"/>
        <v>23361.052339234655</v>
      </c>
      <c r="G58">
        <f t="shared" si="4"/>
        <v>0.37337854723560066</v>
      </c>
      <c r="H58">
        <f t="shared" si="5"/>
        <v>9343</v>
      </c>
    </row>
    <row r="59" spans="1:8" x14ac:dyDescent="0.3">
      <c r="A59">
        <v>11000</v>
      </c>
      <c r="B59">
        <f t="shared" si="0"/>
        <v>36089.238845144355</v>
      </c>
      <c r="C59">
        <f t="shared" si="6"/>
        <v>216.7</v>
      </c>
      <c r="D59">
        <f t="shared" si="1"/>
        <v>0.22342043730441041</v>
      </c>
      <c r="E59">
        <f t="shared" si="2"/>
        <v>0.2971378404759164</v>
      </c>
      <c r="F59">
        <f t="shared" si="3"/>
        <v>22638.075809869384</v>
      </c>
      <c r="G59">
        <f t="shared" si="4"/>
        <v>0.3639938545829976</v>
      </c>
      <c r="H59">
        <f t="shared" si="5"/>
        <v>9543</v>
      </c>
    </row>
    <row r="60" spans="1:8" x14ac:dyDescent="0.3">
      <c r="A60">
        <v>11200</v>
      </c>
      <c r="B60">
        <f t="shared" si="0"/>
        <v>36745.406824146979</v>
      </c>
      <c r="C60">
        <f t="shared" si="6"/>
        <v>215.39999999999998</v>
      </c>
      <c r="D60">
        <f t="shared" si="1"/>
        <v>0.21646508355257862</v>
      </c>
      <c r="E60">
        <f t="shared" si="2"/>
        <v>0.28962505608102679</v>
      </c>
      <c r="F60">
        <f t="shared" si="3"/>
        <v>21933.324590965029</v>
      </c>
      <c r="G60">
        <f t="shared" si="4"/>
        <v>0.35479069369925786</v>
      </c>
    </row>
    <row r="61" spans="1:8" x14ac:dyDescent="0.3">
      <c r="A61">
        <v>11400</v>
      </c>
      <c r="B61">
        <f t="shared" si="0"/>
        <v>37401.574803149604</v>
      </c>
      <c r="C61">
        <f t="shared" si="6"/>
        <v>214.1</v>
      </c>
      <c r="D61">
        <f t="shared" si="1"/>
        <v>0.2096861099960142</v>
      </c>
      <c r="E61">
        <f t="shared" si="2"/>
        <v>0.28225846287179485</v>
      </c>
      <c r="F61">
        <f t="shared" si="3"/>
        <v>21246.445095346138</v>
      </c>
      <c r="G61">
        <f t="shared" si="4"/>
        <v>0.3457666170179487</v>
      </c>
    </row>
    <row r="62" spans="1:8" x14ac:dyDescent="0.3">
      <c r="A62">
        <v>11600</v>
      </c>
      <c r="B62">
        <f t="shared" si="0"/>
        <v>38057.742782152229</v>
      </c>
      <c r="C62">
        <f t="shared" si="6"/>
        <v>212.79999999999998</v>
      </c>
      <c r="D62">
        <f t="shared" si="1"/>
        <v>0.20308007419167884</v>
      </c>
      <c r="E62">
        <f t="shared" si="2"/>
        <v>0.27503607792312901</v>
      </c>
      <c r="F62">
        <f t="shared" si="3"/>
        <v>20577.088517471857</v>
      </c>
      <c r="G62">
        <f t="shared" si="4"/>
        <v>0.33691919545583304</v>
      </c>
    </row>
    <row r="63" spans="1:8" x14ac:dyDescent="0.3">
      <c r="A63">
        <v>11800</v>
      </c>
      <c r="B63">
        <f t="shared" si="0"/>
        <v>38713.910761154853</v>
      </c>
      <c r="C63">
        <f t="shared" si="6"/>
        <v>211.5</v>
      </c>
      <c r="D63">
        <f t="shared" si="1"/>
        <v>0.19664358053015571</v>
      </c>
      <c r="E63">
        <f t="shared" si="2"/>
        <v>0.26795593337489781</v>
      </c>
      <c r="F63">
        <f t="shared" si="3"/>
        <v>19924.910797218028</v>
      </c>
      <c r="G63">
        <f t="shared" si="4"/>
        <v>0.32824601838424983</v>
      </c>
    </row>
    <row r="64" spans="1:8" x14ac:dyDescent="0.3">
      <c r="A64">
        <v>12000</v>
      </c>
      <c r="B64">
        <f t="shared" si="0"/>
        <v>39370.078740157478</v>
      </c>
      <c r="C64">
        <f t="shared" si="6"/>
        <v>210.2</v>
      </c>
      <c r="D64">
        <f t="shared" si="1"/>
        <v>0.1903732798787568</v>
      </c>
      <c r="E64">
        <f t="shared" si="2"/>
        <v>0.2610160764084572</v>
      </c>
      <c r="F64">
        <f t="shared" si="3"/>
        <v>19289.572583715031</v>
      </c>
      <c r="G64">
        <f t="shared" si="4"/>
        <v>0.31974469360036006</v>
      </c>
    </row>
    <row r="65" spans="1:7" x14ac:dyDescent="0.3">
      <c r="A65">
        <v>12200</v>
      </c>
      <c r="B65">
        <f t="shared" si="0"/>
        <v>40026.246719160103</v>
      </c>
      <c r="C65">
        <f t="shared" si="6"/>
        <v>208.89999999999998</v>
      </c>
      <c r="D65">
        <f t="shared" si="1"/>
        <v>0.18426586922519245</v>
      </c>
      <c r="E65">
        <f t="shared" si="2"/>
        <v>0.2542145692230755</v>
      </c>
      <c r="F65">
        <f t="shared" si="3"/>
        <v>18670.739199242624</v>
      </c>
      <c r="G65">
        <f t="shared" si="4"/>
        <v>0.31141284729826751</v>
      </c>
    </row>
    <row r="66" spans="1:7" x14ac:dyDescent="0.3">
      <c r="A66">
        <v>12400</v>
      </c>
      <c r="B66">
        <f t="shared" si="0"/>
        <v>40682.414698162727</v>
      </c>
      <c r="C66">
        <f t="shared" si="6"/>
        <v>207.6</v>
      </c>
      <c r="D66">
        <f t="shared" si="1"/>
        <v>0.17831809132179804</v>
      </c>
      <c r="E66">
        <f t="shared" si="2"/>
        <v>0.24754948901224569</v>
      </c>
      <c r="F66">
        <f t="shared" si="3"/>
        <v>18068.080603181188</v>
      </c>
      <c r="G66">
        <f t="shared" si="4"/>
        <v>0.30324812404000101</v>
      </c>
    </row>
    <row r="67" spans="1:7" x14ac:dyDescent="0.3">
      <c r="A67">
        <v>12600</v>
      </c>
      <c r="B67">
        <f t="shared" si="0"/>
        <v>41338.582677165352</v>
      </c>
      <c r="C67">
        <f t="shared" si="6"/>
        <v>206.29999999999998</v>
      </c>
      <c r="D67">
        <f t="shared" si="1"/>
        <v>0.17252673433032495</v>
      </c>
      <c r="E67">
        <f t="shared" si="2"/>
        <v>0.24101892793989174</v>
      </c>
      <c r="F67">
        <f t="shared" si="3"/>
        <v>17481.271356020174</v>
      </c>
      <c r="G67">
        <f t="shared" si="4"/>
        <v>0.29524818672636738</v>
      </c>
    </row>
    <row r="68" spans="1:7" x14ac:dyDescent="0.3">
      <c r="A68">
        <v>12800</v>
      </c>
      <c r="B68">
        <f t="shared" si="0"/>
        <v>41994.750656167977</v>
      </c>
      <c r="C68">
        <f t="shared" si="6"/>
        <v>205</v>
      </c>
      <c r="D68">
        <f t="shared" si="1"/>
        <v>0.1668886314672976</v>
      </c>
      <c r="E68">
        <f t="shared" si="2"/>
        <v>0.23462099311646423</v>
      </c>
      <c r="F68">
        <f t="shared" si="3"/>
        <v>16909.990583423929</v>
      </c>
      <c r="G68">
        <f t="shared" si="4"/>
        <v>0.2874107165676687</v>
      </c>
    </row>
    <row r="69" spans="1:7" x14ac:dyDescent="0.3">
      <c r="A69">
        <v>13000</v>
      </c>
      <c r="B69">
        <f t="shared" ref="B69" si="7">A69/0.3048</f>
        <v>42650.918635170601</v>
      </c>
      <c r="C69">
        <f t="shared" ref="C69" si="8">$C$3-6.5*A69/1000</f>
        <v>203.7</v>
      </c>
      <c r="D69">
        <f t="shared" ref="D69" si="9">(C69/288.2)^5.256</f>
        <v>0.16140066064993616</v>
      </c>
      <c r="E69">
        <f t="shared" ref="E69" si="10">(C69/288.2)^4.256</f>
        <v>0.22835380657492196</v>
      </c>
      <c r="F69">
        <f t="shared" ref="F69" si="11">D69*101325</f>
        <v>16353.921940354781</v>
      </c>
      <c r="G69">
        <f t="shared" ref="G69" si="12">E69*1.225</f>
        <v>0.2797334130542794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Nicolosi</dc:creator>
  <cp:lastModifiedBy>Nicolosi</cp:lastModifiedBy>
  <dcterms:created xsi:type="dcterms:W3CDTF">2020-09-14T16:24:39Z</dcterms:created>
  <dcterms:modified xsi:type="dcterms:W3CDTF">2020-09-14T20:25:48Z</dcterms:modified>
</cp:coreProperties>
</file>