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 activeTab="4"/>
  </bookViews>
  <sheets>
    <sheet name="Decollo" sheetId="5" r:id="rId1"/>
    <sheet name="Atterraggio" sheetId="1" r:id="rId2"/>
    <sheet name="Salita" sheetId="4" r:id="rId3"/>
    <sheet name="Crociera" sheetId="6" r:id="rId4"/>
    <sheet name="Punto di Progetto" sheetId="7" r:id="rId5"/>
  </sheets>
  <externalReferences>
    <externalReference r:id="rId6"/>
  </externalReferences>
  <calcPr calcId="124519" concurrentCalc="0"/>
</workbook>
</file>

<file path=xl/calcChain.xml><?xml version="1.0" encoding="utf-8"?>
<calcChain xmlns="http://schemas.openxmlformats.org/spreadsheetml/2006/main">
  <c r="Q7" i="7"/>
  <c r="Q6"/>
  <c r="B3" i="6"/>
  <c r="B4"/>
  <c r="B2"/>
  <c r="C3" i="4"/>
  <c r="B3"/>
  <c r="B9" i="1"/>
  <c r="B1"/>
  <c r="A7"/>
  <c r="A10"/>
  <c r="A11"/>
  <c r="A2"/>
  <c r="A3"/>
</calcChain>
</file>

<file path=xl/sharedStrings.xml><?xml version="1.0" encoding="utf-8"?>
<sst xmlns="http://schemas.openxmlformats.org/spreadsheetml/2006/main" count="22" uniqueCount="16">
  <si>
    <t>CL_max</t>
  </si>
  <si>
    <t>W/S</t>
  </si>
  <si>
    <t>T/W balk</t>
  </si>
  <si>
    <t>T/W cont</t>
  </si>
  <si>
    <t>CALCOLO</t>
  </si>
  <si>
    <t>INPUT</t>
  </si>
  <si>
    <t>T/W</t>
  </si>
  <si>
    <t>A</t>
  </si>
  <si>
    <t>B</t>
  </si>
  <si>
    <t>C</t>
  </si>
  <si>
    <t>W</t>
  </si>
  <si>
    <t>T</t>
  </si>
  <si>
    <t>S</t>
  </si>
  <si>
    <t>lb</t>
  </si>
  <si>
    <t>ft2</t>
  </si>
  <si>
    <t>B737-600 @ highest optional weight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</si>
</sst>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0" fontId="2" fillId="2" borderId="1" applyNumberFormat="0" applyAlignment="0" applyProtection="0"/>
    <xf numFmtId="0" fontId="3" fillId="3" borderId="1" applyNumberFormat="0" applyAlignment="0" applyProtection="0"/>
    <xf numFmtId="0" fontId="1" fillId="4" borderId="2" applyNumberFormat="0" applyFont="0" applyAlignment="0" applyProtection="0"/>
  </cellStyleXfs>
  <cellXfs count="15">
    <xf numFmtId="0" fontId="0" fillId="0" borderId="0" xfId="0"/>
    <xf numFmtId="164" fontId="0" fillId="0" borderId="0" xfId="0" applyNumberFormat="1"/>
    <xf numFmtId="0" fontId="3" fillId="3" borderId="1" xfId="2"/>
    <xf numFmtId="164" fontId="3" fillId="3" borderId="1" xfId="2" applyNumberFormat="1"/>
    <xf numFmtId="2" fontId="2" fillId="2" borderId="1" xfId="1" applyNumberFormat="1"/>
    <xf numFmtId="0" fontId="2" fillId="2" borderId="1" xfId="1"/>
    <xf numFmtId="164" fontId="2" fillId="2" borderId="1" xfId="1" applyNumberFormat="1"/>
    <xf numFmtId="0" fontId="3" fillId="3" borderId="1" xfId="2" applyAlignment="1">
      <alignment horizontal="center"/>
    </xf>
    <xf numFmtId="0" fontId="2" fillId="2" borderId="1" xfId="1" applyAlignment="1">
      <alignment horizontal="center"/>
    </xf>
    <xf numFmtId="0" fontId="2" fillId="4" borderId="2" xfId="3" applyFont="1"/>
    <xf numFmtId="0" fontId="1" fillId="4" borderId="2" xfId="3" applyFont="1"/>
    <xf numFmtId="0" fontId="4" fillId="0" borderId="0" xfId="0" applyFont="1" applyAlignment="1">
      <alignment horizontal="center"/>
    </xf>
    <xf numFmtId="0" fontId="0" fillId="4" borderId="2" xfId="3" applyFont="1"/>
    <xf numFmtId="0" fontId="4" fillId="4" borderId="2" xfId="3" applyFont="1" applyAlignment="1">
      <alignment horizontal="right"/>
    </xf>
    <xf numFmtId="0" fontId="4" fillId="0" borderId="0" xfId="0" applyFont="1" applyAlignment="1"/>
  </cellXfs>
  <cellStyles count="4">
    <cellStyle name="Calcolo" xfId="1" builtinId="22"/>
    <cellStyle name="Input" xfId="2" builtinId="20"/>
    <cellStyle name="Normale" xfId="0" builtinId="0"/>
    <cellStyle name="Nota" xfId="3" builtin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Requisiti di Decollo</a:t>
            </a:r>
          </a:p>
        </c:rich>
      </c:tx>
      <c:layout>
        <c:manualLayout>
          <c:xMode val="edge"/>
          <c:yMode val="edge"/>
          <c:x val="0.42083326540704175"/>
          <c:y val="2.033893471295715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1428571428571425E-2"/>
          <c:y val="0.14091680814940599"/>
          <c:w val="0.79606625258799169"/>
          <c:h val="0.73174872665534896"/>
        </c:manualLayout>
      </c:layout>
      <c:scatterChart>
        <c:scatterStyle val="smoothMarker"/>
        <c:ser>
          <c:idx val="1"/>
          <c:order val="0"/>
          <c:tx>
            <c:strRef>
              <c:f>'[1]Punto di Progetto'!$C$18</c:f>
              <c:strCache>
                <c:ptCount val="1"/>
                <c:pt idx="0">
                  <c:v>2</c:v>
                </c:pt>
              </c:strCache>
            </c:strRef>
          </c:tx>
          <c:spPr>
            <a:ln w="25400"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'[1]Punto di Progetto'!$A$19:$A$49</c:f>
              <c:numCache>
                <c:formatCode>General</c:formatCode>
                <c:ptCount val="3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</c:numCache>
            </c:numRef>
          </c:xVal>
          <c:yVal>
            <c:numRef>
              <c:f>'[1]Punto di Progetto'!$C$19:$C$49</c:f>
              <c:numCache>
                <c:formatCode>General</c:formatCode>
                <c:ptCount val="31"/>
                <c:pt idx="0">
                  <c:v>0</c:v>
                </c:pt>
                <c:pt idx="1">
                  <c:v>1.5169902912621358E-2</c:v>
                </c:pt>
                <c:pt idx="2">
                  <c:v>3.0339805825242715E-2</c:v>
                </c:pt>
                <c:pt idx="3">
                  <c:v>4.5509708737864071E-2</c:v>
                </c:pt>
                <c:pt idx="4">
                  <c:v>6.0679611650485431E-2</c:v>
                </c:pt>
                <c:pt idx="5">
                  <c:v>7.584951456310679E-2</c:v>
                </c:pt>
                <c:pt idx="6">
                  <c:v>9.1019417475728143E-2</c:v>
                </c:pt>
                <c:pt idx="7">
                  <c:v>0.10618932038834951</c:v>
                </c:pt>
                <c:pt idx="8">
                  <c:v>0.12135922330097086</c:v>
                </c:pt>
                <c:pt idx="9">
                  <c:v>0.13652912621359223</c:v>
                </c:pt>
                <c:pt idx="10">
                  <c:v>0.15169902912621358</c:v>
                </c:pt>
                <c:pt idx="11">
                  <c:v>0.16686893203883493</c:v>
                </c:pt>
                <c:pt idx="12">
                  <c:v>0.18203883495145629</c:v>
                </c:pt>
                <c:pt idx="13">
                  <c:v>0.19720873786407767</c:v>
                </c:pt>
                <c:pt idx="14">
                  <c:v>0.21237864077669902</c:v>
                </c:pt>
                <c:pt idx="15">
                  <c:v>0.22754854368932037</c:v>
                </c:pt>
                <c:pt idx="16">
                  <c:v>0.24271844660194172</c:v>
                </c:pt>
                <c:pt idx="17">
                  <c:v>0.25788834951456308</c:v>
                </c:pt>
                <c:pt idx="18">
                  <c:v>0.27305825242718446</c:v>
                </c:pt>
                <c:pt idx="19">
                  <c:v>0.28822815533980578</c:v>
                </c:pt>
                <c:pt idx="20">
                  <c:v>0.30339805825242716</c:v>
                </c:pt>
                <c:pt idx="21">
                  <c:v>0.31856796116504854</c:v>
                </c:pt>
                <c:pt idx="22">
                  <c:v>0.33373786407766987</c:v>
                </c:pt>
                <c:pt idx="23">
                  <c:v>0.34890776699029125</c:v>
                </c:pt>
                <c:pt idx="24">
                  <c:v>0.36407766990291257</c:v>
                </c:pt>
                <c:pt idx="25">
                  <c:v>0.37924757281553395</c:v>
                </c:pt>
                <c:pt idx="26">
                  <c:v>0.39441747572815533</c:v>
                </c:pt>
                <c:pt idx="27">
                  <c:v>0.40958737864077666</c:v>
                </c:pt>
                <c:pt idx="28">
                  <c:v>0.42475728155339804</c:v>
                </c:pt>
                <c:pt idx="29">
                  <c:v>0.43992718446601936</c:v>
                </c:pt>
                <c:pt idx="30">
                  <c:v>0.45509708737864074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'[1]Punto di Progetto'!$D$18</c:f>
              <c:strCache>
                <c:ptCount val="1"/>
                <c:pt idx="0">
                  <c:v>2.2</c:v>
                </c:pt>
              </c:strCache>
            </c:strRef>
          </c:tx>
          <c:spPr>
            <a:ln w="25400">
              <a:solidFill>
                <a:srgbClr val="FCF305"/>
              </a:solidFill>
              <a:prstDash val="solid"/>
            </a:ln>
          </c:spPr>
          <c:marker>
            <c:symbol val="none"/>
          </c:marker>
          <c:xVal>
            <c:numRef>
              <c:f>'[1]Punto di Progetto'!$A$19:$A$49</c:f>
              <c:numCache>
                <c:formatCode>General</c:formatCode>
                <c:ptCount val="3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</c:numCache>
            </c:numRef>
          </c:xVal>
          <c:yVal>
            <c:numRef>
              <c:f>'[1]Punto di Progetto'!$D$19:$D$49</c:f>
              <c:numCache>
                <c:formatCode>General</c:formatCode>
                <c:ptCount val="31"/>
                <c:pt idx="0">
                  <c:v>0</c:v>
                </c:pt>
                <c:pt idx="1">
                  <c:v>1.3790820829655779E-2</c:v>
                </c:pt>
                <c:pt idx="2">
                  <c:v>2.7581641659311557E-2</c:v>
                </c:pt>
                <c:pt idx="3">
                  <c:v>4.1372462488967338E-2</c:v>
                </c:pt>
                <c:pt idx="4">
                  <c:v>5.5163283318623114E-2</c:v>
                </c:pt>
                <c:pt idx="5">
                  <c:v>6.8954104148278891E-2</c:v>
                </c:pt>
                <c:pt idx="6">
                  <c:v>8.2744924977934675E-2</c:v>
                </c:pt>
                <c:pt idx="7">
                  <c:v>9.6535745807590459E-2</c:v>
                </c:pt>
                <c:pt idx="8">
                  <c:v>0.11032656663724623</c:v>
                </c:pt>
                <c:pt idx="9">
                  <c:v>0.12411738746690201</c:v>
                </c:pt>
                <c:pt idx="10">
                  <c:v>0.13790820829655778</c:v>
                </c:pt>
                <c:pt idx="11">
                  <c:v>0.15169902912621358</c:v>
                </c:pt>
                <c:pt idx="12">
                  <c:v>0.16548984995586935</c:v>
                </c:pt>
                <c:pt idx="13">
                  <c:v>0.17928067078552512</c:v>
                </c:pt>
                <c:pt idx="14">
                  <c:v>0.19307149161518092</c:v>
                </c:pt>
                <c:pt idx="15">
                  <c:v>0.20686231244483669</c:v>
                </c:pt>
                <c:pt idx="16">
                  <c:v>0.22065313327449246</c:v>
                </c:pt>
                <c:pt idx="17">
                  <c:v>0.23444395410414823</c:v>
                </c:pt>
                <c:pt idx="18">
                  <c:v>0.24823477493380403</c:v>
                </c:pt>
                <c:pt idx="19">
                  <c:v>0.2620255957634598</c:v>
                </c:pt>
                <c:pt idx="20">
                  <c:v>0.27581641659311557</c:v>
                </c:pt>
                <c:pt idx="21">
                  <c:v>0.28960723742277134</c:v>
                </c:pt>
                <c:pt idx="22">
                  <c:v>0.30339805825242716</c:v>
                </c:pt>
                <c:pt idx="23">
                  <c:v>0.31718887908208293</c:v>
                </c:pt>
                <c:pt idx="24">
                  <c:v>0.3309796999117387</c:v>
                </c:pt>
                <c:pt idx="25">
                  <c:v>0.34477052074139447</c:v>
                </c:pt>
                <c:pt idx="26">
                  <c:v>0.35856134157105024</c:v>
                </c:pt>
                <c:pt idx="27">
                  <c:v>0.37235216240070601</c:v>
                </c:pt>
                <c:pt idx="28">
                  <c:v>0.38614298323036184</c:v>
                </c:pt>
                <c:pt idx="29">
                  <c:v>0.39993380406001761</c:v>
                </c:pt>
                <c:pt idx="30">
                  <c:v>0.41372462488967338</c:v>
                </c:pt>
              </c:numCache>
            </c:numRef>
          </c:yVal>
          <c:smooth val="1"/>
        </c:ser>
        <c:ser>
          <c:idx val="3"/>
          <c:order val="2"/>
          <c:tx>
            <c:strRef>
              <c:f>'[1]Punto di Progetto'!$E$18</c:f>
              <c:strCache>
                <c:ptCount val="1"/>
                <c:pt idx="0">
                  <c:v>2.4</c:v>
                </c:pt>
              </c:strCache>
            </c:strRef>
          </c:tx>
          <c:spPr>
            <a:ln w="25400">
              <a:solidFill>
                <a:srgbClr val="00ABEA"/>
              </a:solidFill>
              <a:prstDash val="solid"/>
            </a:ln>
          </c:spPr>
          <c:marker>
            <c:symbol val="none"/>
          </c:marker>
          <c:xVal>
            <c:numRef>
              <c:f>'[1]Punto di Progetto'!$A$19:$A$49</c:f>
              <c:numCache>
                <c:formatCode>General</c:formatCode>
                <c:ptCount val="3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</c:numCache>
            </c:numRef>
          </c:xVal>
          <c:yVal>
            <c:numRef>
              <c:f>'[1]Punto di Progetto'!$E$19:$E$49</c:f>
              <c:numCache>
                <c:formatCode>General</c:formatCode>
                <c:ptCount val="31"/>
                <c:pt idx="0">
                  <c:v>0</c:v>
                </c:pt>
                <c:pt idx="1">
                  <c:v>1.2641585760517797E-2</c:v>
                </c:pt>
                <c:pt idx="2">
                  <c:v>2.5283171521035593E-2</c:v>
                </c:pt>
                <c:pt idx="3">
                  <c:v>3.7924757281553388E-2</c:v>
                </c:pt>
                <c:pt idx="4">
                  <c:v>5.0566343042071187E-2</c:v>
                </c:pt>
                <c:pt idx="5">
                  <c:v>6.3207928802588978E-2</c:v>
                </c:pt>
                <c:pt idx="6">
                  <c:v>7.5849514563106776E-2</c:v>
                </c:pt>
                <c:pt idx="7">
                  <c:v>8.8491100323624575E-2</c:v>
                </c:pt>
                <c:pt idx="8">
                  <c:v>0.10113268608414237</c:v>
                </c:pt>
                <c:pt idx="9">
                  <c:v>0.11377427184466017</c:v>
                </c:pt>
                <c:pt idx="10">
                  <c:v>0.12641585760517796</c:v>
                </c:pt>
                <c:pt idx="11">
                  <c:v>0.13905744336569575</c:v>
                </c:pt>
                <c:pt idx="12">
                  <c:v>0.15169902912621355</c:v>
                </c:pt>
                <c:pt idx="13">
                  <c:v>0.16434061488673135</c:v>
                </c:pt>
                <c:pt idx="14">
                  <c:v>0.17698220064724915</c:v>
                </c:pt>
                <c:pt idx="15">
                  <c:v>0.18962378640776695</c:v>
                </c:pt>
                <c:pt idx="16">
                  <c:v>0.20226537216828475</c:v>
                </c:pt>
                <c:pt idx="17">
                  <c:v>0.21490695792880254</c:v>
                </c:pt>
                <c:pt idx="18">
                  <c:v>0.22754854368932034</c:v>
                </c:pt>
                <c:pt idx="19">
                  <c:v>0.24019012944983814</c:v>
                </c:pt>
                <c:pt idx="20">
                  <c:v>0.25283171521035591</c:v>
                </c:pt>
                <c:pt idx="21">
                  <c:v>0.26547330097087374</c:v>
                </c:pt>
                <c:pt idx="22">
                  <c:v>0.27811488673139151</c:v>
                </c:pt>
                <c:pt idx="23">
                  <c:v>0.29075647249190933</c:v>
                </c:pt>
                <c:pt idx="24">
                  <c:v>0.30339805825242711</c:v>
                </c:pt>
                <c:pt idx="25">
                  <c:v>0.31603964401294493</c:v>
                </c:pt>
                <c:pt idx="26">
                  <c:v>0.3286812297734627</c:v>
                </c:pt>
                <c:pt idx="27">
                  <c:v>0.34132281553398047</c:v>
                </c:pt>
                <c:pt idx="28">
                  <c:v>0.3539644012944983</c:v>
                </c:pt>
                <c:pt idx="29">
                  <c:v>0.36660598705501607</c:v>
                </c:pt>
                <c:pt idx="30">
                  <c:v>0.3792475728155339</c:v>
                </c:pt>
              </c:numCache>
            </c:numRef>
          </c:yVal>
          <c:smooth val="1"/>
        </c:ser>
        <c:axId val="119423744"/>
        <c:axId val="119426048"/>
      </c:scatterChart>
      <c:valAx>
        <c:axId val="119423744"/>
        <c:scaling>
          <c:orientation val="minMax"/>
          <c:max val="250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t-IT" sz="10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(W/S)</a:t>
                </a:r>
                <a:r>
                  <a:rPr lang="it-IT" sz="1000" b="1" i="0" strike="noStrike" baseline="-25000">
                    <a:solidFill>
                      <a:srgbClr val="000000"/>
                    </a:solidFill>
                    <a:latin typeface="Arial"/>
                    <a:cs typeface="Arial"/>
                  </a:rPr>
                  <a:t>TO</a:t>
                </a:r>
              </a:p>
            </c:rich>
          </c:tx>
          <c:layout>
            <c:manualLayout>
              <c:xMode val="edge"/>
              <c:yMode val="edge"/>
              <c:x val="0.42768588709020106"/>
              <c:y val="0.939086222032093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19426048"/>
        <c:crosses val="autoZero"/>
        <c:crossBetween val="midCat"/>
      </c:valAx>
      <c:valAx>
        <c:axId val="119426048"/>
        <c:scaling>
          <c:orientation val="minMax"/>
          <c:max val="0.8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t-IT" sz="10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(T/W)</a:t>
                </a:r>
                <a:r>
                  <a:rPr lang="it-IT" sz="1000" b="1" i="0" strike="noStrike" baseline="-25000">
                    <a:solidFill>
                      <a:srgbClr val="000000"/>
                    </a:solidFill>
                    <a:latin typeface="Arial"/>
                    <a:cs typeface="Arial"/>
                  </a:rPr>
                  <a:t>TO</a:t>
                </a:r>
              </a:p>
            </c:rich>
          </c:tx>
          <c:layout>
            <c:manualLayout>
              <c:xMode val="edge"/>
              <c:yMode val="edge"/>
              <c:x val="4.4620509392847632E-3"/>
              <c:y val="0.4471925814027066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1942374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890269151138714"/>
          <c:y val="0.46349745331069608"/>
          <c:w val="6.1076604554865424E-2"/>
          <c:h val="0.1222410865874363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</c:chart>
  <c:spPr>
    <a:solidFill>
      <a:sysClr val="window" lastClr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scatterChart>
        <c:scatterStyle val="lineMarker"/>
        <c:ser>
          <c:idx val="1"/>
          <c:order val="0"/>
          <c:tx>
            <c:strRef>
              <c:f>Atterraggio!$B$1</c:f>
              <c:strCache>
                <c:ptCount val="1"/>
                <c:pt idx="0">
                  <c:v>2.6</c:v>
                </c:pt>
              </c:strCache>
            </c:strRef>
          </c:tx>
          <c:marker>
            <c:symbol val="none"/>
          </c:marker>
          <c:xVal>
            <c:numRef>
              <c:f>Atterraggio!$A$2:$A$3</c:f>
              <c:numCache>
                <c:formatCode>0.00</c:formatCode>
                <c:ptCount val="2"/>
                <c:pt idx="0">
                  <c:v>92.485714285714266</c:v>
                </c:pt>
                <c:pt idx="1">
                  <c:v>92.485714285714266</c:v>
                </c:pt>
              </c:numCache>
            </c:numRef>
          </c:xVal>
          <c:yVal>
            <c:numRef>
              <c:f>Atterraggio!$B$2:$B$3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</c:ser>
        <c:ser>
          <c:idx val="0"/>
          <c:order val="1"/>
          <c:tx>
            <c:strRef>
              <c:f>Atterraggio!$B$5</c:f>
              <c:strCache>
                <c:ptCount val="1"/>
                <c:pt idx="0">
                  <c:v>2.8</c:v>
                </c:pt>
              </c:strCache>
            </c:strRef>
          </c:tx>
          <c:marker>
            <c:symbol val="none"/>
          </c:marker>
          <c:xVal>
            <c:numRef>
              <c:f>Atterraggio!$A$6:$A$7</c:f>
              <c:numCache>
                <c:formatCode>General</c:formatCode>
                <c:ptCount val="2"/>
                <c:pt idx="0">
                  <c:v>99.6</c:v>
                </c:pt>
                <c:pt idx="1">
                  <c:v>99.6</c:v>
                </c:pt>
              </c:numCache>
            </c:numRef>
          </c:xVal>
          <c:yVal>
            <c:numRef>
              <c:f>Atterraggio!$B$6:$B$7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</c:ser>
        <c:ser>
          <c:idx val="2"/>
          <c:order val="2"/>
          <c:tx>
            <c:strRef>
              <c:f>Atterraggio!$B$9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Atterraggio!$A$10:$A$11</c:f>
              <c:numCache>
                <c:formatCode>0.00</c:formatCode>
                <c:ptCount val="2"/>
                <c:pt idx="0">
                  <c:v>106.71428571428571</c:v>
                </c:pt>
                <c:pt idx="1">
                  <c:v>106.71428571428571</c:v>
                </c:pt>
              </c:numCache>
            </c:numRef>
          </c:xVal>
          <c:yVal>
            <c:numRef>
              <c:f>Atterraggio!$B$10:$B$11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</c:ser>
        <c:axId val="119585408"/>
        <c:axId val="114966912"/>
      </c:scatterChart>
      <c:valAx>
        <c:axId val="119585408"/>
        <c:scaling>
          <c:orientation val="minMax"/>
          <c:min val="0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t-IT" sz="1000" b="1" i="0" strike="noStrike">
                    <a:solidFill>
                      <a:srgbClr val="000000"/>
                    </a:solidFill>
                    <a:latin typeface="Calibri"/>
                    <a:cs typeface="Calibri"/>
                  </a:rPr>
                  <a:t>(W/S)</a:t>
                </a:r>
                <a:r>
                  <a:rPr lang="it-IT" sz="1000" b="1" i="0" strike="noStrike" baseline="-25000">
                    <a:solidFill>
                      <a:srgbClr val="000000"/>
                    </a:solidFill>
                    <a:latin typeface="Calibri"/>
                    <a:cs typeface="Calibri"/>
                  </a:rPr>
                  <a:t>TO</a:t>
                </a:r>
                <a:r>
                  <a:rPr lang="it-IT" sz="1000" b="1" i="0" strike="noStrike">
                    <a:solidFill>
                      <a:srgbClr val="000000"/>
                    </a:solidFill>
                    <a:latin typeface="Calibri"/>
                    <a:cs typeface="Calibri"/>
                  </a:rPr>
                  <a:t> [psf]</a:t>
                </a:r>
              </a:p>
            </c:rich>
          </c:tx>
        </c:title>
        <c:numFmt formatCode="0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14966912"/>
        <c:crosses val="autoZero"/>
        <c:crossBetween val="midCat"/>
      </c:valAx>
      <c:valAx>
        <c:axId val="114966912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t-IT" sz="1000" b="1" i="0" strike="noStrike">
                    <a:solidFill>
                      <a:srgbClr val="000000"/>
                    </a:solidFill>
                    <a:latin typeface="Calibri"/>
                    <a:cs typeface="Calibri"/>
                  </a:rPr>
                  <a:t>(T/W)</a:t>
                </a:r>
                <a:r>
                  <a:rPr lang="it-IT" sz="1000" b="1" i="0" strike="noStrike" baseline="-25000">
                    <a:solidFill>
                      <a:srgbClr val="000000"/>
                    </a:solidFill>
                    <a:latin typeface="Calibri"/>
                    <a:cs typeface="Calibri"/>
                  </a:rPr>
                  <a:t>TO</a:t>
                </a:r>
              </a:p>
            </c:rich>
          </c:tx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19585408"/>
        <c:crosses val="autoZero"/>
        <c:crossBetween val="midCat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0.15040507436570438"/>
          <c:y val="0.16289552347623221"/>
          <c:w val="0.79792125984251971"/>
          <c:h val="0.64411417322834663"/>
        </c:manualLayout>
      </c:layout>
      <c:scatterChart>
        <c:scatterStyle val="lineMarker"/>
        <c:ser>
          <c:idx val="1"/>
          <c:order val="0"/>
          <c:tx>
            <c:v>Balked Landing OEI</c:v>
          </c:tx>
          <c:marker>
            <c:symbol val="none"/>
          </c:marker>
          <c:xVal>
            <c:numRef>
              <c:f>Salita!$A$2:$A$3</c:f>
              <c:numCache>
                <c:formatCode>General</c:formatCode>
                <c:ptCount val="2"/>
                <c:pt idx="0">
                  <c:v>0</c:v>
                </c:pt>
                <c:pt idx="1">
                  <c:v>200</c:v>
                </c:pt>
              </c:numCache>
            </c:numRef>
          </c:xVal>
          <c:yVal>
            <c:numRef>
              <c:f>Salita!$B$2:$B$3</c:f>
              <c:numCache>
                <c:formatCode>General</c:formatCode>
                <c:ptCount val="2"/>
                <c:pt idx="0">
                  <c:v>0.3</c:v>
                </c:pt>
                <c:pt idx="1">
                  <c:v>0.3</c:v>
                </c:pt>
              </c:numCache>
            </c:numRef>
          </c:yVal>
        </c:ser>
        <c:ser>
          <c:idx val="0"/>
          <c:order val="1"/>
          <c:tx>
            <c:v>Max Continuous Thrust</c:v>
          </c:tx>
          <c:marker>
            <c:symbol val="none"/>
          </c:marker>
          <c:xVal>
            <c:numRef>
              <c:f>Salita!$A$2:$A$3</c:f>
              <c:numCache>
                <c:formatCode>General</c:formatCode>
                <c:ptCount val="2"/>
                <c:pt idx="0">
                  <c:v>0</c:v>
                </c:pt>
                <c:pt idx="1">
                  <c:v>200</c:v>
                </c:pt>
              </c:numCache>
            </c:numRef>
          </c:xVal>
          <c:yVal>
            <c:numRef>
              <c:f>Salita!$C$2:$C$3</c:f>
              <c:numCache>
                <c:formatCode>General</c:formatCode>
                <c:ptCount val="2"/>
                <c:pt idx="0">
                  <c:v>0.19400000000000001</c:v>
                </c:pt>
                <c:pt idx="1">
                  <c:v>0.19400000000000001</c:v>
                </c:pt>
              </c:numCache>
            </c:numRef>
          </c:yVal>
        </c:ser>
        <c:axId val="114984064"/>
        <c:axId val="114985984"/>
      </c:scatterChart>
      <c:valAx>
        <c:axId val="114984064"/>
        <c:scaling>
          <c:orientation val="minMax"/>
          <c:max val="200"/>
          <c:min val="0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t-IT" sz="1000" b="1" i="0" strike="noStrike">
                    <a:solidFill>
                      <a:srgbClr val="000000"/>
                    </a:solidFill>
                    <a:latin typeface="Calibri"/>
                    <a:cs typeface="Calibri"/>
                  </a:rPr>
                  <a:t>(W/S)</a:t>
                </a:r>
                <a:r>
                  <a:rPr lang="it-IT" sz="1000" b="1" i="0" strike="noStrike" baseline="-25000">
                    <a:solidFill>
                      <a:srgbClr val="000000"/>
                    </a:solidFill>
                    <a:latin typeface="Calibri"/>
                    <a:cs typeface="Calibri"/>
                  </a:rPr>
                  <a:t>TO</a:t>
                </a:r>
                <a:r>
                  <a:rPr lang="it-IT" sz="1000" b="1" i="0" strike="noStrike">
                    <a:solidFill>
                      <a:srgbClr val="000000"/>
                    </a:solidFill>
                    <a:latin typeface="Calibri"/>
                    <a:cs typeface="Calibri"/>
                  </a:rPr>
                  <a:t> [psf]</a:t>
                </a:r>
              </a:p>
            </c:rich>
          </c:tx>
          <c:layout>
            <c:manualLayout>
              <c:xMode val="edge"/>
              <c:yMode val="edge"/>
              <c:x val="0.46687948381452343"/>
              <c:y val="0.90645815106445027"/>
            </c:manualLayout>
          </c:layout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14985984"/>
        <c:crosses val="autoZero"/>
        <c:crossBetween val="midCat"/>
      </c:valAx>
      <c:valAx>
        <c:axId val="114985984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t-IT" sz="1000" b="1" i="0" strike="noStrike">
                    <a:solidFill>
                      <a:srgbClr val="000000"/>
                    </a:solidFill>
                    <a:latin typeface="Calibri"/>
                    <a:cs typeface="Calibri"/>
                  </a:rPr>
                  <a:t>(T/W)</a:t>
                </a:r>
                <a:r>
                  <a:rPr lang="it-IT" sz="1000" b="1" i="0" strike="noStrike" baseline="-25000">
                    <a:solidFill>
                      <a:srgbClr val="000000"/>
                    </a:solidFill>
                    <a:latin typeface="Calibri"/>
                    <a:cs typeface="Calibri"/>
                  </a:rPr>
                  <a:t>TO</a:t>
                </a:r>
              </a:p>
            </c:rich>
          </c:tx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14984064"/>
        <c:crosses val="autoZero"/>
        <c:crossBetween val="midCat"/>
      </c:valAx>
    </c:plotArea>
    <c:legend>
      <c:legendPos val="t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scatterChart>
        <c:scatterStyle val="lineMarker"/>
        <c:ser>
          <c:idx val="2"/>
          <c:order val="2"/>
          <c:tx>
            <c:v>approx</c:v>
          </c:tx>
          <c:spPr>
            <a:ln w="28575">
              <a:noFill/>
            </a:ln>
          </c:spPr>
          <c:marker>
            <c:symbol val="triangle"/>
            <c:size val="7"/>
            <c:spPr>
              <a:solidFill>
                <a:schemeClr val="tx1"/>
              </a:solidFill>
            </c:spPr>
          </c:marker>
          <c:xVal>
            <c:numRef>
              <c:f>Crociera!$A$2:$A$4</c:f>
              <c:numCache>
                <c:formatCode>General</c:formatCode>
                <c:ptCount val="3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</c:numCache>
            </c:numRef>
          </c:xVal>
          <c:yVal>
            <c:numRef>
              <c:f>Crociera!$B$2:$B$4</c:f>
              <c:numCache>
                <c:formatCode>0.00</c:formatCode>
                <c:ptCount val="3"/>
                <c:pt idx="0">
                  <c:v>0.47272608000000005</c:v>
                </c:pt>
                <c:pt idx="1">
                  <c:v>0.28167804000000002</c:v>
                </c:pt>
                <c:pt idx="2">
                  <c:v>0.23813535999999996</c:v>
                </c:pt>
              </c:numCache>
            </c:numRef>
          </c:yVal>
        </c:ser>
        <c:axId val="116580352"/>
        <c:axId val="116582272"/>
      </c:scatterChart>
      <c:scatterChart>
        <c:scatterStyle val="smoothMarker"/>
        <c:ser>
          <c:idx val="1"/>
          <c:order val="0"/>
          <c:tx>
            <c:v>Crociera</c:v>
          </c:tx>
          <c:marker>
            <c:symbol val="none"/>
          </c:marker>
          <c:xVal>
            <c:numRef>
              <c:f>'[1]Punto di Progetto'!$M$58:$M$89</c:f>
              <c:numCache>
                <c:formatCode>General</c:formatCode>
                <c:ptCount val="32"/>
                <c:pt idx="0">
                  <c:v>25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  <c:pt idx="5">
                  <c:v>50</c:v>
                </c:pt>
                <c:pt idx="6">
                  <c:v>55</c:v>
                </c:pt>
                <c:pt idx="7">
                  <c:v>60</c:v>
                </c:pt>
                <c:pt idx="8">
                  <c:v>65</c:v>
                </c:pt>
                <c:pt idx="9">
                  <c:v>70</c:v>
                </c:pt>
                <c:pt idx="10">
                  <c:v>75</c:v>
                </c:pt>
                <c:pt idx="11">
                  <c:v>80</c:v>
                </c:pt>
                <c:pt idx="12">
                  <c:v>85</c:v>
                </c:pt>
                <c:pt idx="13">
                  <c:v>90</c:v>
                </c:pt>
                <c:pt idx="14">
                  <c:v>95</c:v>
                </c:pt>
                <c:pt idx="15">
                  <c:v>100</c:v>
                </c:pt>
                <c:pt idx="16">
                  <c:v>105</c:v>
                </c:pt>
                <c:pt idx="17">
                  <c:v>110</c:v>
                </c:pt>
                <c:pt idx="18">
                  <c:v>115</c:v>
                </c:pt>
                <c:pt idx="19">
                  <c:v>120</c:v>
                </c:pt>
                <c:pt idx="20">
                  <c:v>125</c:v>
                </c:pt>
                <c:pt idx="21">
                  <c:v>130</c:v>
                </c:pt>
                <c:pt idx="22">
                  <c:v>135</c:v>
                </c:pt>
                <c:pt idx="23">
                  <c:v>140</c:v>
                </c:pt>
                <c:pt idx="24">
                  <c:v>145</c:v>
                </c:pt>
                <c:pt idx="25">
                  <c:v>150</c:v>
                </c:pt>
                <c:pt idx="26">
                  <c:v>155</c:v>
                </c:pt>
                <c:pt idx="27">
                  <c:v>160</c:v>
                </c:pt>
                <c:pt idx="28">
                  <c:v>165</c:v>
                </c:pt>
                <c:pt idx="29">
                  <c:v>170</c:v>
                </c:pt>
                <c:pt idx="30">
                  <c:v>175</c:v>
                </c:pt>
                <c:pt idx="31">
                  <c:v>180</c:v>
                </c:pt>
              </c:numCache>
            </c:numRef>
          </c:xVal>
          <c:yVal>
            <c:numRef>
              <c:f>'[1]Punto di Progetto'!$N$58:$N$89</c:f>
              <c:numCache>
                <c:formatCode>General</c:formatCode>
                <c:ptCount val="32"/>
                <c:pt idx="0">
                  <c:v>0.89818197301077152</c:v>
                </c:pt>
                <c:pt idx="1">
                  <c:v>0.75402608721796383</c:v>
                </c:pt>
                <c:pt idx="2">
                  <c:v>0.65192114693099534</c:v>
                </c:pt>
                <c:pt idx="3">
                  <c:v>0.57609804758517624</c:v>
                </c:pt>
                <c:pt idx="4">
                  <c:v>0.51779617553345703</c:v>
                </c:pt>
                <c:pt idx="5">
                  <c:v>0.47175916258760736</c:v>
                </c:pt>
                <c:pt idx="6">
                  <c:v>0.43464204717329952</c:v>
                </c:pt>
                <c:pt idx="7">
                  <c:v>0.40421485490764786</c:v>
                </c:pt>
                <c:pt idx="8">
                  <c:v>0.37893375737173174</c:v>
                </c:pt>
                <c:pt idx="9">
                  <c:v>0.3576960199806079</c:v>
                </c:pt>
                <c:pt idx="10">
                  <c:v>0.33969297070531784</c:v>
                </c:pt>
                <c:pt idx="11">
                  <c:v>0.32431810552414264</c:v>
                </c:pt>
                <c:pt idx="12">
                  <c:v>0.31110762724400337</c:v>
                </c:pt>
                <c:pt idx="13">
                  <c:v>0.29970080471472732</c:v>
                </c:pt>
                <c:pt idx="14">
                  <c:v>0.28981285018617819</c:v>
                </c:pt>
                <c:pt idx="15">
                  <c:v>0.28121593345824686</c:v>
                </c:pt>
                <c:pt idx="16">
                  <c:v>0.27372562055941657</c:v>
                </c:pt>
                <c:pt idx="17">
                  <c:v>0.26719101096753728</c:v>
                </c:pt>
                <c:pt idx="18">
                  <c:v>0.26148744772952814</c:v>
                </c:pt>
                <c:pt idx="19">
                  <c:v>0.25651105005115571</c:v>
                </c:pt>
                <c:pt idx="20">
                  <c:v>0.25217455806526334</c:v>
                </c:pt>
                <c:pt idx="21">
                  <c:v>0.24840413649964196</c:v>
                </c:pt>
                <c:pt idx="22">
                  <c:v>0.24513688864092806</c:v>
                </c:pt>
                <c:pt idx="23">
                  <c:v>0.24231890302052433</c:v>
                </c:pt>
                <c:pt idx="24">
                  <c:v>0.2399037042344678</c:v>
                </c:pt>
                <c:pt idx="25">
                  <c:v>0.23785101359932365</c:v>
                </c:pt>
                <c:pt idx="26">
                  <c:v>0.23612574968113265</c:v>
                </c:pt>
                <c:pt idx="27">
                  <c:v>0.23469721622518039</c:v>
                </c:pt>
                <c:pt idx="28">
                  <c:v>0.23353843773489977</c:v>
                </c:pt>
                <c:pt idx="29">
                  <c:v>0.23262561230155507</c:v>
                </c:pt>
                <c:pt idx="30">
                  <c:v>0.23193765823455173</c:v>
                </c:pt>
                <c:pt idx="31">
                  <c:v>0.23145583625336136</c:v>
                </c:pt>
              </c:numCache>
            </c:numRef>
          </c:yVal>
          <c:smooth val="1"/>
        </c:ser>
        <c:ser>
          <c:idx val="0"/>
          <c:order val="1"/>
          <c:tx>
            <c:v>Crociera veloce</c:v>
          </c:tx>
          <c:marker>
            <c:symbol val="none"/>
          </c:marker>
          <c:xVal>
            <c:numRef>
              <c:f>'[1]Punto di Progetto'!$I$58:$I$89</c:f>
              <c:numCache>
                <c:formatCode>General</c:formatCode>
                <c:ptCount val="32"/>
                <c:pt idx="0">
                  <c:v>25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  <c:pt idx="5">
                  <c:v>50</c:v>
                </c:pt>
                <c:pt idx="6">
                  <c:v>55</c:v>
                </c:pt>
                <c:pt idx="7">
                  <c:v>60</c:v>
                </c:pt>
                <c:pt idx="8">
                  <c:v>65</c:v>
                </c:pt>
                <c:pt idx="9">
                  <c:v>70</c:v>
                </c:pt>
                <c:pt idx="10">
                  <c:v>75</c:v>
                </c:pt>
                <c:pt idx="11">
                  <c:v>80</c:v>
                </c:pt>
                <c:pt idx="12">
                  <c:v>85</c:v>
                </c:pt>
                <c:pt idx="13">
                  <c:v>90</c:v>
                </c:pt>
                <c:pt idx="14">
                  <c:v>95</c:v>
                </c:pt>
                <c:pt idx="15">
                  <c:v>100</c:v>
                </c:pt>
                <c:pt idx="16">
                  <c:v>105</c:v>
                </c:pt>
                <c:pt idx="17">
                  <c:v>110</c:v>
                </c:pt>
                <c:pt idx="18">
                  <c:v>115</c:v>
                </c:pt>
                <c:pt idx="19">
                  <c:v>120</c:v>
                </c:pt>
                <c:pt idx="20">
                  <c:v>125</c:v>
                </c:pt>
                <c:pt idx="21">
                  <c:v>130</c:v>
                </c:pt>
                <c:pt idx="22">
                  <c:v>135</c:v>
                </c:pt>
                <c:pt idx="23">
                  <c:v>140</c:v>
                </c:pt>
                <c:pt idx="24">
                  <c:v>145</c:v>
                </c:pt>
                <c:pt idx="25">
                  <c:v>150</c:v>
                </c:pt>
                <c:pt idx="26">
                  <c:v>155</c:v>
                </c:pt>
                <c:pt idx="27">
                  <c:v>160</c:v>
                </c:pt>
                <c:pt idx="28">
                  <c:v>165</c:v>
                </c:pt>
                <c:pt idx="29">
                  <c:v>170</c:v>
                </c:pt>
                <c:pt idx="30">
                  <c:v>175</c:v>
                </c:pt>
                <c:pt idx="31">
                  <c:v>180</c:v>
                </c:pt>
              </c:numCache>
            </c:numRef>
          </c:xVal>
          <c:yVal>
            <c:numRef>
              <c:f>'[1]Punto di Progetto'!$J$58:$J$89</c:f>
              <c:numCache>
                <c:formatCode>General</c:formatCode>
                <c:ptCount val="32"/>
                <c:pt idx="0">
                  <c:v>0.81880113336731031</c:v>
                </c:pt>
                <c:pt idx="1">
                  <c:v>0.68805812701260649</c:v>
                </c:pt>
                <c:pt idx="2">
                  <c:v>0.59556229377844383</c:v>
                </c:pt>
                <c:pt idx="3">
                  <c:v>0.52697094374461917</c:v>
                </c:pt>
                <c:pt idx="4">
                  <c:v>0.47431591584435345</c:v>
                </c:pt>
                <c:pt idx="5">
                  <c:v>0.4328163134375787</c:v>
                </c:pt>
                <c:pt idx="6">
                  <c:v>0.399429747753343</c:v>
                </c:pt>
                <c:pt idx="7">
                  <c:v>0.37212795961101153</c:v>
                </c:pt>
                <c:pt idx="8">
                  <c:v>0.34950676957783722</c:v>
                </c:pt>
                <c:pt idx="9">
                  <c:v>0.33056319234471482</c:v>
                </c:pt>
                <c:pt idx="10">
                  <c:v>0.31456170535163414</c:v>
                </c:pt>
                <c:pt idx="11">
                  <c:v>0.30095066667858733</c:v>
                </c:pt>
                <c:pt idx="12">
                  <c:v>0.2893082325043918</c:v>
                </c:pt>
                <c:pt idx="13">
                  <c:v>0.27930630207923918</c:v>
                </c:pt>
                <c:pt idx="14">
                  <c:v>0.27068584849538563</c:v>
                </c:pt>
                <c:pt idx="15">
                  <c:v>0.26323965022663648</c:v>
                </c:pt>
                <c:pt idx="16">
                  <c:v>0.25679995651369103</c:v>
                </c:pt>
                <c:pt idx="17">
                  <c:v>0.25122951673530336</c:v>
                </c:pt>
                <c:pt idx="18">
                  <c:v>0.24641494994348762</c:v>
                </c:pt>
                <c:pt idx="19">
                  <c:v>0.24226177201492233</c:v>
                </c:pt>
                <c:pt idx="20">
                  <c:v>0.23869061628601745</c:v>
                </c:pt>
                <c:pt idx="21">
                  <c:v>0.23563432634911988</c:v>
                </c:pt>
                <c:pt idx="22">
                  <c:v>0.2330356948940065</c:v>
                </c:pt>
                <c:pt idx="23">
                  <c:v>0.23084568708334344</c:v>
                </c:pt>
                <c:pt idx="24">
                  <c:v>0.22902203150563569</c:v>
                </c:pt>
                <c:pt idx="25">
                  <c:v>0.22752809293758774</c:v>
                </c:pt>
                <c:pt idx="26">
                  <c:v>0.22633196328149069</c:v>
                </c:pt>
                <c:pt idx="27">
                  <c:v>0.22540572295184907</c:v>
                </c:pt>
                <c:pt idx="28">
                  <c:v>0.22472483655534872</c:v>
                </c:pt>
                <c:pt idx="29">
                  <c:v>0.22426765521553602</c:v>
                </c:pt>
                <c:pt idx="30">
                  <c:v>0.22401500421326631</c:v>
                </c:pt>
                <c:pt idx="31">
                  <c:v>0.22394983935374438</c:v>
                </c:pt>
              </c:numCache>
            </c:numRef>
          </c:yVal>
          <c:smooth val="1"/>
        </c:ser>
        <c:axId val="116580352"/>
        <c:axId val="116582272"/>
      </c:scatterChart>
      <c:valAx>
        <c:axId val="116580352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W/S</a:t>
                </a:r>
              </a:p>
            </c:rich>
          </c:tx>
        </c:title>
        <c:numFmt formatCode="General" sourceLinked="1"/>
        <c:tickLblPos val="nextTo"/>
        <c:crossAx val="116582272"/>
        <c:crosses val="autoZero"/>
        <c:crossBetween val="midCat"/>
      </c:valAx>
      <c:valAx>
        <c:axId val="116582272"/>
        <c:scaling>
          <c:orientation val="minMax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T/W</a:t>
                </a:r>
              </a:p>
            </c:rich>
          </c:tx>
        </c:title>
        <c:numFmt formatCode="0.00" sourceLinked="1"/>
        <c:tickLblPos val="nextTo"/>
        <c:crossAx val="116580352"/>
        <c:crosses val="autoZero"/>
        <c:crossBetween val="midCat"/>
      </c:valAx>
    </c:plotArea>
    <c:legend>
      <c:legendPos val="t"/>
    </c:legend>
    <c:plotVisOnly val="1"/>
    <c:dispBlanksAs val="gap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Punto di Progetto</a:t>
            </a:r>
          </a:p>
        </c:rich>
      </c:tx>
      <c:layout>
        <c:manualLayout>
          <c:xMode val="edge"/>
          <c:yMode val="edge"/>
          <c:x val="0.42708335153999222"/>
          <c:y val="5.6497076479301495E-2"/>
        </c:manualLayout>
      </c:layout>
    </c:title>
    <c:plotArea>
      <c:layout>
        <c:manualLayout>
          <c:layoutTarget val="inner"/>
          <c:xMode val="edge"/>
          <c:yMode val="edge"/>
          <c:x val="6.7702552719200892E-2"/>
          <c:y val="0.13728813559322062"/>
          <c:w val="0.77136514983351834"/>
          <c:h val="0.74576271186440679"/>
        </c:manualLayout>
      </c:layout>
      <c:scatterChart>
        <c:scatterStyle val="smoothMarker"/>
        <c:ser>
          <c:idx val="0"/>
          <c:order val="0"/>
          <c:tx>
            <c:v>Decollo</c:v>
          </c:tx>
          <c:marker>
            <c:symbol val="none"/>
          </c:marker>
          <c:xVal>
            <c:numRef>
              <c:f>'[1]Punto di Progetto'!$A$19:$A$55</c:f>
              <c:numCache>
                <c:formatCode>General</c:formatCode>
                <c:ptCount val="3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</c:numCache>
            </c:numRef>
          </c:xVal>
          <c:yVal>
            <c:numRef>
              <c:f>'[1]Punto di Progetto'!$D$19:$D$55</c:f>
              <c:numCache>
                <c:formatCode>General</c:formatCode>
                <c:ptCount val="37"/>
                <c:pt idx="0">
                  <c:v>0</c:v>
                </c:pt>
                <c:pt idx="1">
                  <c:v>1.3790820829655779E-2</c:v>
                </c:pt>
                <c:pt idx="2">
                  <c:v>2.7581641659311557E-2</c:v>
                </c:pt>
                <c:pt idx="3">
                  <c:v>4.1372462488967338E-2</c:v>
                </c:pt>
                <c:pt idx="4">
                  <c:v>5.5163283318623114E-2</c:v>
                </c:pt>
                <c:pt idx="5">
                  <c:v>6.8954104148278891E-2</c:v>
                </c:pt>
                <c:pt idx="6">
                  <c:v>8.2744924977934675E-2</c:v>
                </c:pt>
                <c:pt idx="7">
                  <c:v>9.6535745807590459E-2</c:v>
                </c:pt>
                <c:pt idx="8">
                  <c:v>0.11032656663724623</c:v>
                </c:pt>
                <c:pt idx="9">
                  <c:v>0.12411738746690201</c:v>
                </c:pt>
                <c:pt idx="10">
                  <c:v>0.13790820829655778</c:v>
                </c:pt>
                <c:pt idx="11">
                  <c:v>0.15169902912621358</c:v>
                </c:pt>
                <c:pt idx="12">
                  <c:v>0.16548984995586935</c:v>
                </c:pt>
                <c:pt idx="13">
                  <c:v>0.17928067078552512</c:v>
                </c:pt>
                <c:pt idx="14">
                  <c:v>0.19307149161518092</c:v>
                </c:pt>
                <c:pt idx="15">
                  <c:v>0.20686231244483669</c:v>
                </c:pt>
                <c:pt idx="16">
                  <c:v>0.22065313327449246</c:v>
                </c:pt>
                <c:pt idx="17">
                  <c:v>0.23444395410414823</c:v>
                </c:pt>
                <c:pt idx="18">
                  <c:v>0.24823477493380403</c:v>
                </c:pt>
                <c:pt idx="19">
                  <c:v>0.2620255957634598</c:v>
                </c:pt>
                <c:pt idx="20">
                  <c:v>0.27581641659311557</c:v>
                </c:pt>
                <c:pt idx="21">
                  <c:v>0.28960723742277134</c:v>
                </c:pt>
                <c:pt idx="22">
                  <c:v>0.30339805825242716</c:v>
                </c:pt>
                <c:pt idx="23">
                  <c:v>0.31718887908208293</c:v>
                </c:pt>
                <c:pt idx="24">
                  <c:v>0.3309796999117387</c:v>
                </c:pt>
                <c:pt idx="25">
                  <c:v>0.34477052074139447</c:v>
                </c:pt>
                <c:pt idx="26">
                  <c:v>0.35856134157105024</c:v>
                </c:pt>
                <c:pt idx="27">
                  <c:v>0.37235216240070601</c:v>
                </c:pt>
                <c:pt idx="28">
                  <c:v>0.38614298323036184</c:v>
                </c:pt>
                <c:pt idx="29">
                  <c:v>0.39993380406001761</c:v>
                </c:pt>
                <c:pt idx="30">
                  <c:v>0.41372462488967338</c:v>
                </c:pt>
                <c:pt idx="31">
                  <c:v>0.42751544571932915</c:v>
                </c:pt>
                <c:pt idx="32">
                  <c:v>0.44130626654898492</c:v>
                </c:pt>
                <c:pt idx="33">
                  <c:v>0.45509708737864069</c:v>
                </c:pt>
                <c:pt idx="34">
                  <c:v>0.46888790820829646</c:v>
                </c:pt>
                <c:pt idx="35">
                  <c:v>0.48267872903795228</c:v>
                </c:pt>
                <c:pt idx="36">
                  <c:v>0.49646954986760805</c:v>
                </c:pt>
              </c:numCache>
            </c:numRef>
          </c:yVal>
          <c:smooth val="1"/>
        </c:ser>
        <c:ser>
          <c:idx val="1"/>
          <c:order val="1"/>
          <c:tx>
            <c:v>Atterraggio</c:v>
          </c:tx>
          <c:marker>
            <c:symbol val="none"/>
          </c:marker>
          <c:xVal>
            <c:numRef>
              <c:f>Atterraggio!$A$6:$A$7</c:f>
              <c:numCache>
                <c:formatCode>General</c:formatCode>
                <c:ptCount val="2"/>
                <c:pt idx="0">
                  <c:v>99.6</c:v>
                </c:pt>
                <c:pt idx="1">
                  <c:v>99.6</c:v>
                </c:pt>
              </c:numCache>
            </c:numRef>
          </c:xVal>
          <c:yVal>
            <c:numRef>
              <c:f>Atterraggio!$B$6:$B$7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</c:ser>
        <c:ser>
          <c:idx val="2"/>
          <c:order val="2"/>
          <c:tx>
            <c:v>Salita 6 OEI</c:v>
          </c:tx>
          <c:marker>
            <c:symbol val="none"/>
          </c:marker>
          <c:xVal>
            <c:numRef>
              <c:f>Salita!$A$2:$A$3</c:f>
              <c:numCache>
                <c:formatCode>General</c:formatCode>
                <c:ptCount val="2"/>
                <c:pt idx="0">
                  <c:v>0</c:v>
                </c:pt>
                <c:pt idx="1">
                  <c:v>200</c:v>
                </c:pt>
              </c:numCache>
            </c:numRef>
          </c:xVal>
          <c:yVal>
            <c:numRef>
              <c:f>Salita!$B$2:$B$3</c:f>
              <c:numCache>
                <c:formatCode>General</c:formatCode>
                <c:ptCount val="2"/>
                <c:pt idx="0">
                  <c:v>0.3</c:v>
                </c:pt>
                <c:pt idx="1">
                  <c:v>0.3</c:v>
                </c:pt>
              </c:numCache>
            </c:numRef>
          </c:yVal>
          <c:smooth val="1"/>
        </c:ser>
        <c:ser>
          <c:idx val="3"/>
          <c:order val="3"/>
          <c:tx>
            <c:v>Crociera</c:v>
          </c:tx>
          <c:marker>
            <c:symbol val="none"/>
          </c:marker>
          <c:xVal>
            <c:numRef>
              <c:f>'[1]Punto di Progetto'!$M$54:$M$89</c:f>
              <c:numCache>
                <c:formatCode>General</c:formatCode>
                <c:ptCount val="36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</c:numCache>
            </c:numRef>
          </c:xVal>
          <c:yVal>
            <c:numRef>
              <c:f>'[1]Punto di Progetto'!$N$54:$N$89</c:f>
              <c:numCache>
                <c:formatCode>General</c:formatCode>
                <c:ptCount val="36"/>
                <c:pt idx="0">
                  <c:v>4.4183717015907495</c:v>
                </c:pt>
                <c:pt idx="1">
                  <c:v>2.2137194860118186</c:v>
                </c:pt>
                <c:pt idx="2">
                  <c:v>1.4808503631372618</c:v>
                </c:pt>
                <c:pt idx="3">
                  <c:v>1.1159270134387982</c:v>
                </c:pt>
                <c:pt idx="4">
                  <c:v>0.89818197301077152</c:v>
                </c:pt>
                <c:pt idx="5">
                  <c:v>0.75402608721796383</c:v>
                </c:pt>
                <c:pt idx="6">
                  <c:v>0.65192114693099534</c:v>
                </c:pt>
                <c:pt idx="7">
                  <c:v>0.57609804758517624</c:v>
                </c:pt>
                <c:pt idx="8">
                  <c:v>0.51779617553345703</c:v>
                </c:pt>
                <c:pt idx="9">
                  <c:v>0.47175916258760736</c:v>
                </c:pt>
                <c:pt idx="10">
                  <c:v>0.43464204717329952</c:v>
                </c:pt>
                <c:pt idx="11">
                  <c:v>0.40421485490764786</c:v>
                </c:pt>
                <c:pt idx="12">
                  <c:v>0.37893375737173174</c:v>
                </c:pt>
                <c:pt idx="13">
                  <c:v>0.3576960199806079</c:v>
                </c:pt>
                <c:pt idx="14">
                  <c:v>0.33969297070531784</c:v>
                </c:pt>
                <c:pt idx="15">
                  <c:v>0.32431810552414264</c:v>
                </c:pt>
                <c:pt idx="16">
                  <c:v>0.31110762724400337</c:v>
                </c:pt>
                <c:pt idx="17">
                  <c:v>0.29970080471472732</c:v>
                </c:pt>
                <c:pt idx="18">
                  <c:v>0.28981285018617819</c:v>
                </c:pt>
                <c:pt idx="19">
                  <c:v>0.28121593345824686</c:v>
                </c:pt>
                <c:pt idx="20">
                  <c:v>0.27372562055941657</c:v>
                </c:pt>
                <c:pt idx="21">
                  <c:v>0.26719101096753728</c:v>
                </c:pt>
                <c:pt idx="22">
                  <c:v>0.26148744772952814</c:v>
                </c:pt>
                <c:pt idx="23">
                  <c:v>0.25651105005115571</c:v>
                </c:pt>
                <c:pt idx="24">
                  <c:v>0.25217455806526334</c:v>
                </c:pt>
                <c:pt idx="25">
                  <c:v>0.24840413649964196</c:v>
                </c:pt>
                <c:pt idx="26">
                  <c:v>0.24513688864092806</c:v>
                </c:pt>
                <c:pt idx="27">
                  <c:v>0.24231890302052433</c:v>
                </c:pt>
                <c:pt idx="28">
                  <c:v>0.2399037042344678</c:v>
                </c:pt>
                <c:pt idx="29">
                  <c:v>0.23785101359932365</c:v>
                </c:pt>
                <c:pt idx="30">
                  <c:v>0.23612574968113265</c:v>
                </c:pt>
                <c:pt idx="31">
                  <c:v>0.23469721622518039</c:v>
                </c:pt>
                <c:pt idx="32">
                  <c:v>0.23353843773489977</c:v>
                </c:pt>
                <c:pt idx="33">
                  <c:v>0.23262561230155507</c:v>
                </c:pt>
                <c:pt idx="34">
                  <c:v>0.23193765823455173</c:v>
                </c:pt>
                <c:pt idx="35">
                  <c:v>0.23145583625336136</c:v>
                </c:pt>
              </c:numCache>
            </c:numRef>
          </c:yVal>
          <c:smooth val="1"/>
        </c:ser>
        <c:ser>
          <c:idx val="4"/>
          <c:order val="4"/>
          <c:tx>
            <c:v>B737-600</c:v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ysClr val="windowText" lastClr="000000"/>
              </a:solidFill>
            </c:spPr>
          </c:marker>
          <c:xVal>
            <c:numRef>
              <c:f>'Punto di Progetto'!$Q$6</c:f>
              <c:numCache>
                <c:formatCode>0.00</c:formatCode>
                <c:ptCount val="1"/>
                <c:pt idx="0">
                  <c:v>108.50111856823266</c:v>
                </c:pt>
              </c:numCache>
            </c:numRef>
          </c:xVal>
          <c:yVal>
            <c:numRef>
              <c:f>'Punto di Progetto'!$Q$7</c:f>
              <c:numCache>
                <c:formatCode>0.00</c:formatCode>
                <c:ptCount val="1"/>
                <c:pt idx="0">
                  <c:v>0.30240549828178692</c:v>
                </c:pt>
              </c:numCache>
            </c:numRef>
          </c:yVal>
          <c:smooth val="1"/>
        </c:ser>
        <c:axId val="119356032"/>
        <c:axId val="119362304"/>
      </c:scatterChart>
      <c:valAx>
        <c:axId val="119356032"/>
        <c:scaling>
          <c:orientation val="minMax"/>
          <c:max val="180"/>
          <c:min val="0"/>
        </c:scaling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t-IT"/>
                  <a:t>(W/S)TO</a:t>
                </a:r>
              </a:p>
            </c:rich>
          </c:tx>
          <c:layout>
            <c:manualLayout>
              <c:xMode val="edge"/>
              <c:yMode val="edge"/>
              <c:x val="0.42768588998517276"/>
              <c:y val="0.93908619838361751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19362304"/>
        <c:crosses val="autoZero"/>
        <c:crossBetween val="midCat"/>
      </c:valAx>
      <c:valAx>
        <c:axId val="119362304"/>
        <c:scaling>
          <c:orientation val="minMax"/>
          <c:max val="0.8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t-IT"/>
                  <a:t>(T/W)TO</a:t>
                </a:r>
              </a:p>
            </c:rich>
          </c:tx>
          <c:layout>
            <c:manualLayout>
              <c:xMode val="edge"/>
              <c:yMode val="edge"/>
              <c:x val="2.5250450796869041E-4"/>
              <c:y val="0.46079322262934941"/>
            </c:manualLayout>
          </c:layout>
        </c:title>
        <c:numFmt formatCode="0.0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193560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6947835738068835"/>
          <c:y val="0.39766014396715288"/>
          <c:w val="0.11480601741884403"/>
          <c:h val="0.22597437696525557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Punto di Progetto</a:t>
            </a:r>
          </a:p>
        </c:rich>
      </c:tx>
      <c:layout>
        <c:manualLayout>
          <c:xMode val="edge"/>
          <c:yMode val="edge"/>
          <c:x val="0.42708335153999233"/>
          <c:y val="5.6497076479301502E-2"/>
        </c:manualLayout>
      </c:layout>
    </c:title>
    <c:plotArea>
      <c:layout>
        <c:manualLayout>
          <c:layoutTarget val="inner"/>
          <c:xMode val="edge"/>
          <c:yMode val="edge"/>
          <c:x val="6.7702552719200892E-2"/>
          <c:y val="0.13728813559322076"/>
          <c:w val="0.77136514983351834"/>
          <c:h val="0.74576271186440679"/>
        </c:manualLayout>
      </c:layout>
      <c:scatterChart>
        <c:scatterStyle val="smoothMarker"/>
        <c:ser>
          <c:idx val="0"/>
          <c:order val="0"/>
          <c:tx>
            <c:v>Decollo</c:v>
          </c:tx>
          <c:marker>
            <c:symbol val="none"/>
          </c:marker>
          <c:xVal>
            <c:numRef>
              <c:f>'[1]Punto di Progetto'!$A$19:$A$55</c:f>
              <c:numCache>
                <c:formatCode>General</c:formatCode>
                <c:ptCount val="3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</c:numCache>
            </c:numRef>
          </c:xVal>
          <c:yVal>
            <c:numRef>
              <c:f>'[1]Punto di Progetto'!$D$19:$D$55</c:f>
              <c:numCache>
                <c:formatCode>General</c:formatCode>
                <c:ptCount val="37"/>
                <c:pt idx="0">
                  <c:v>0</c:v>
                </c:pt>
                <c:pt idx="1">
                  <c:v>1.3790820829655779E-2</c:v>
                </c:pt>
                <c:pt idx="2">
                  <c:v>2.7581641659311557E-2</c:v>
                </c:pt>
                <c:pt idx="3">
                  <c:v>4.1372462488967338E-2</c:v>
                </c:pt>
                <c:pt idx="4">
                  <c:v>5.5163283318623114E-2</c:v>
                </c:pt>
                <c:pt idx="5">
                  <c:v>6.8954104148278891E-2</c:v>
                </c:pt>
                <c:pt idx="6">
                  <c:v>8.2744924977934675E-2</c:v>
                </c:pt>
                <c:pt idx="7">
                  <c:v>9.6535745807590459E-2</c:v>
                </c:pt>
                <c:pt idx="8">
                  <c:v>0.11032656663724623</c:v>
                </c:pt>
                <c:pt idx="9">
                  <c:v>0.12411738746690201</c:v>
                </c:pt>
                <c:pt idx="10">
                  <c:v>0.13790820829655778</c:v>
                </c:pt>
                <c:pt idx="11">
                  <c:v>0.15169902912621358</c:v>
                </c:pt>
                <c:pt idx="12">
                  <c:v>0.16548984995586935</c:v>
                </c:pt>
                <c:pt idx="13">
                  <c:v>0.17928067078552512</c:v>
                </c:pt>
                <c:pt idx="14">
                  <c:v>0.19307149161518092</c:v>
                </c:pt>
                <c:pt idx="15">
                  <c:v>0.20686231244483669</c:v>
                </c:pt>
                <c:pt idx="16">
                  <c:v>0.22065313327449246</c:v>
                </c:pt>
                <c:pt idx="17">
                  <c:v>0.23444395410414823</c:v>
                </c:pt>
                <c:pt idx="18">
                  <c:v>0.24823477493380403</c:v>
                </c:pt>
                <c:pt idx="19">
                  <c:v>0.2620255957634598</c:v>
                </c:pt>
                <c:pt idx="20">
                  <c:v>0.27581641659311557</c:v>
                </c:pt>
                <c:pt idx="21">
                  <c:v>0.28960723742277134</c:v>
                </c:pt>
                <c:pt idx="22">
                  <c:v>0.30339805825242716</c:v>
                </c:pt>
                <c:pt idx="23">
                  <c:v>0.31718887908208293</c:v>
                </c:pt>
                <c:pt idx="24">
                  <c:v>0.3309796999117387</c:v>
                </c:pt>
                <c:pt idx="25">
                  <c:v>0.34477052074139447</c:v>
                </c:pt>
                <c:pt idx="26">
                  <c:v>0.35856134157105024</c:v>
                </c:pt>
                <c:pt idx="27">
                  <c:v>0.37235216240070601</c:v>
                </c:pt>
                <c:pt idx="28">
                  <c:v>0.38614298323036184</c:v>
                </c:pt>
                <c:pt idx="29">
                  <c:v>0.39993380406001761</c:v>
                </c:pt>
                <c:pt idx="30">
                  <c:v>0.41372462488967338</c:v>
                </c:pt>
                <c:pt idx="31">
                  <c:v>0.42751544571932915</c:v>
                </c:pt>
                <c:pt idx="32">
                  <c:v>0.44130626654898492</c:v>
                </c:pt>
                <c:pt idx="33">
                  <c:v>0.45509708737864069</c:v>
                </c:pt>
                <c:pt idx="34">
                  <c:v>0.46888790820829646</c:v>
                </c:pt>
                <c:pt idx="35">
                  <c:v>0.48267872903795228</c:v>
                </c:pt>
                <c:pt idx="36">
                  <c:v>0.49646954986760805</c:v>
                </c:pt>
              </c:numCache>
            </c:numRef>
          </c:yVal>
          <c:smooth val="1"/>
        </c:ser>
        <c:ser>
          <c:idx val="1"/>
          <c:order val="1"/>
          <c:tx>
            <c:v>Atterraggio</c:v>
          </c:tx>
          <c:spPr>
            <a:ln>
              <a:prstDash val="dash"/>
            </a:ln>
          </c:spPr>
          <c:marker>
            <c:symbol val="none"/>
          </c:marker>
          <c:xVal>
            <c:numRef>
              <c:f>'Punto di Progetto'!$P$31:$P$32</c:f>
              <c:numCache>
                <c:formatCode>General</c:formatCode>
                <c:ptCount val="2"/>
                <c:pt idx="0">
                  <c:v>109</c:v>
                </c:pt>
                <c:pt idx="1">
                  <c:v>109</c:v>
                </c:pt>
              </c:numCache>
            </c:numRef>
          </c:xVal>
          <c:yVal>
            <c:numRef>
              <c:f>'Punto di Progetto'!$Q$31:$Q$32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</c:ser>
        <c:ser>
          <c:idx val="2"/>
          <c:order val="2"/>
          <c:tx>
            <c:v>Salita 6 OEI</c:v>
          </c:tx>
          <c:marker>
            <c:symbol val="none"/>
          </c:marker>
          <c:xVal>
            <c:numRef>
              <c:f>Salita!$A$2:$A$3</c:f>
              <c:numCache>
                <c:formatCode>General</c:formatCode>
                <c:ptCount val="2"/>
                <c:pt idx="0">
                  <c:v>0</c:v>
                </c:pt>
                <c:pt idx="1">
                  <c:v>200</c:v>
                </c:pt>
              </c:numCache>
            </c:numRef>
          </c:xVal>
          <c:yVal>
            <c:numRef>
              <c:f>Salita!$B$2:$B$3</c:f>
              <c:numCache>
                <c:formatCode>General</c:formatCode>
                <c:ptCount val="2"/>
                <c:pt idx="0">
                  <c:v>0.3</c:v>
                </c:pt>
                <c:pt idx="1">
                  <c:v>0.3</c:v>
                </c:pt>
              </c:numCache>
            </c:numRef>
          </c:yVal>
          <c:smooth val="1"/>
        </c:ser>
        <c:ser>
          <c:idx val="3"/>
          <c:order val="3"/>
          <c:tx>
            <c:v>Crociera</c:v>
          </c:tx>
          <c:marker>
            <c:symbol val="none"/>
          </c:marker>
          <c:xVal>
            <c:numRef>
              <c:f>'[1]Punto di Progetto'!$M$54:$M$89</c:f>
              <c:numCache>
                <c:formatCode>General</c:formatCode>
                <c:ptCount val="36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</c:numCache>
            </c:numRef>
          </c:xVal>
          <c:yVal>
            <c:numRef>
              <c:f>'[1]Punto di Progetto'!$N$54:$N$89</c:f>
              <c:numCache>
                <c:formatCode>General</c:formatCode>
                <c:ptCount val="36"/>
                <c:pt idx="0">
                  <c:v>4.4183717015907495</c:v>
                </c:pt>
                <c:pt idx="1">
                  <c:v>2.2137194860118186</c:v>
                </c:pt>
                <c:pt idx="2">
                  <c:v>1.4808503631372618</c:v>
                </c:pt>
                <c:pt idx="3">
                  <c:v>1.1159270134387982</c:v>
                </c:pt>
                <c:pt idx="4">
                  <c:v>0.89818197301077152</c:v>
                </c:pt>
                <c:pt idx="5">
                  <c:v>0.75402608721796383</c:v>
                </c:pt>
                <c:pt idx="6">
                  <c:v>0.65192114693099534</c:v>
                </c:pt>
                <c:pt idx="7">
                  <c:v>0.57609804758517624</c:v>
                </c:pt>
                <c:pt idx="8">
                  <c:v>0.51779617553345703</c:v>
                </c:pt>
                <c:pt idx="9">
                  <c:v>0.47175916258760736</c:v>
                </c:pt>
                <c:pt idx="10">
                  <c:v>0.43464204717329952</c:v>
                </c:pt>
                <c:pt idx="11">
                  <c:v>0.40421485490764786</c:v>
                </c:pt>
                <c:pt idx="12">
                  <c:v>0.37893375737173174</c:v>
                </c:pt>
                <c:pt idx="13">
                  <c:v>0.3576960199806079</c:v>
                </c:pt>
                <c:pt idx="14">
                  <c:v>0.33969297070531784</c:v>
                </c:pt>
                <c:pt idx="15">
                  <c:v>0.32431810552414264</c:v>
                </c:pt>
                <c:pt idx="16">
                  <c:v>0.31110762724400337</c:v>
                </c:pt>
                <c:pt idx="17">
                  <c:v>0.29970080471472732</c:v>
                </c:pt>
                <c:pt idx="18">
                  <c:v>0.28981285018617819</c:v>
                </c:pt>
                <c:pt idx="19">
                  <c:v>0.28121593345824686</c:v>
                </c:pt>
                <c:pt idx="20">
                  <c:v>0.27372562055941657</c:v>
                </c:pt>
                <c:pt idx="21">
                  <c:v>0.26719101096753728</c:v>
                </c:pt>
                <c:pt idx="22">
                  <c:v>0.26148744772952814</c:v>
                </c:pt>
                <c:pt idx="23">
                  <c:v>0.25651105005115571</c:v>
                </c:pt>
                <c:pt idx="24">
                  <c:v>0.25217455806526334</c:v>
                </c:pt>
                <c:pt idx="25">
                  <c:v>0.24840413649964196</c:v>
                </c:pt>
                <c:pt idx="26">
                  <c:v>0.24513688864092806</c:v>
                </c:pt>
                <c:pt idx="27">
                  <c:v>0.24231890302052433</c:v>
                </c:pt>
                <c:pt idx="28">
                  <c:v>0.2399037042344678</c:v>
                </c:pt>
                <c:pt idx="29">
                  <c:v>0.23785101359932365</c:v>
                </c:pt>
                <c:pt idx="30">
                  <c:v>0.23612574968113265</c:v>
                </c:pt>
                <c:pt idx="31">
                  <c:v>0.23469721622518039</c:v>
                </c:pt>
                <c:pt idx="32">
                  <c:v>0.23353843773489977</c:v>
                </c:pt>
                <c:pt idx="33">
                  <c:v>0.23262561230155507</c:v>
                </c:pt>
                <c:pt idx="34">
                  <c:v>0.23193765823455173</c:v>
                </c:pt>
                <c:pt idx="35">
                  <c:v>0.23145583625336136</c:v>
                </c:pt>
              </c:numCache>
            </c:numRef>
          </c:yVal>
          <c:smooth val="1"/>
        </c:ser>
        <c:ser>
          <c:idx val="4"/>
          <c:order val="4"/>
          <c:tx>
            <c:v>B737-600</c:v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chemeClr val="tx1"/>
              </a:solidFill>
            </c:spPr>
          </c:marker>
          <c:xVal>
            <c:numRef>
              <c:f>'Punto di Progetto'!$Q$6</c:f>
              <c:numCache>
                <c:formatCode>0.00</c:formatCode>
                <c:ptCount val="1"/>
                <c:pt idx="0">
                  <c:v>108.50111856823266</c:v>
                </c:pt>
              </c:numCache>
            </c:numRef>
          </c:xVal>
          <c:yVal>
            <c:numRef>
              <c:f>'Punto di Progetto'!$Q$7</c:f>
              <c:numCache>
                <c:formatCode>0.00</c:formatCode>
                <c:ptCount val="1"/>
                <c:pt idx="0">
                  <c:v>0.30240549828178692</c:v>
                </c:pt>
              </c:numCache>
            </c:numRef>
          </c:yVal>
          <c:smooth val="1"/>
        </c:ser>
        <c:axId val="74820608"/>
        <c:axId val="74732672"/>
      </c:scatterChart>
      <c:valAx>
        <c:axId val="74820608"/>
        <c:scaling>
          <c:orientation val="minMax"/>
          <c:max val="180"/>
          <c:min val="0"/>
        </c:scaling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t-IT"/>
                  <a:t>(W/S)TO</a:t>
                </a:r>
              </a:p>
            </c:rich>
          </c:tx>
          <c:layout>
            <c:manualLayout>
              <c:xMode val="edge"/>
              <c:yMode val="edge"/>
              <c:x val="0.42768588998517293"/>
              <c:y val="0.93908619838361751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74732672"/>
        <c:crosses val="autoZero"/>
        <c:crossBetween val="midCat"/>
      </c:valAx>
      <c:valAx>
        <c:axId val="74732672"/>
        <c:scaling>
          <c:orientation val="minMax"/>
          <c:max val="0.8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t-IT"/>
                  <a:t>(T/W)TO</a:t>
                </a:r>
              </a:p>
            </c:rich>
          </c:tx>
          <c:layout>
            <c:manualLayout>
              <c:xMode val="edge"/>
              <c:yMode val="edge"/>
              <c:x val="2.5250450796869041E-4"/>
              <c:y val="0.4607932226293493"/>
            </c:manualLayout>
          </c:layout>
        </c:title>
        <c:numFmt formatCode="0.0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748206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5364305708817279"/>
          <c:y val="0.39766014396715305"/>
          <c:w val="0.12859894888435858"/>
          <c:h val="0.2864619942309195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15</xdr:col>
      <xdr:colOff>57150</xdr:colOff>
      <xdr:row>29</xdr:row>
      <xdr:rowOff>85725</xdr:rowOff>
    </xdr:to>
    <xdr:graphicFrame macro="">
      <xdr:nvGraphicFramePr>
        <xdr:cNvPr id="10261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0.89027</cdr:x>
      <cdr:y>0.39778</cdr:y>
    </cdr:from>
    <cdr:to>
      <cdr:x>0.98861</cdr:x>
      <cdr:y>0.44098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191500" y="2231635"/>
          <a:ext cx="904875" cy="24236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CL_max_TO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2</xdr:row>
      <xdr:rowOff>47625</xdr:rowOff>
    </xdr:from>
    <xdr:to>
      <xdr:col>11</xdr:col>
      <xdr:colOff>361950</xdr:colOff>
      <xdr:row>16</xdr:row>
      <xdr:rowOff>123825</xdr:rowOff>
    </xdr:to>
    <xdr:graphicFrame macro="">
      <xdr:nvGraphicFramePr>
        <xdr:cNvPr id="105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0.825</cdr:x>
      <cdr:y>0.25347</cdr:y>
    </cdr:from>
    <cdr:to>
      <cdr:x>0.98542</cdr:x>
      <cdr:y>0.35764</cdr:y>
    </cdr:to>
    <cdr:sp macro="" textlink="">
      <cdr:nvSpPr>
        <cdr:cNvPr id="3" name="CasellaDiTesto 3"/>
        <cdr:cNvSpPr txBox="1"/>
      </cdr:nvSpPr>
      <cdr:spPr>
        <a:xfrm xmlns:a="http://schemas.openxmlformats.org/drawingml/2006/main">
          <a:off x="3771900" y="695325"/>
          <a:ext cx="733424" cy="28575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t-IT" sz="1100"/>
            <a:t>CL max L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2</xdr:row>
      <xdr:rowOff>47625</xdr:rowOff>
    </xdr:from>
    <xdr:to>
      <xdr:col>11</xdr:col>
      <xdr:colOff>361950</xdr:colOff>
      <xdr:row>16</xdr:row>
      <xdr:rowOff>123825</xdr:rowOff>
    </xdr:to>
    <xdr:graphicFrame macro="">
      <xdr:nvGraphicFramePr>
        <xdr:cNvPr id="6166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2</xdr:row>
      <xdr:rowOff>28575</xdr:rowOff>
    </xdr:from>
    <xdr:to>
      <xdr:col>15</xdr:col>
      <xdr:colOff>217395</xdr:colOff>
      <xdr:row>23</xdr:row>
      <xdr:rowOff>126066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457201</xdr:colOff>
      <xdr:row>0</xdr:row>
      <xdr:rowOff>180975</xdr:rowOff>
    </xdr:from>
    <xdr:to>
      <xdr:col>13</xdr:col>
      <xdr:colOff>552451</xdr:colOff>
      <xdr:row>26</xdr:row>
      <xdr:rowOff>38100</xdr:rowOff>
    </xdr:to>
    <xdr:graphicFrame macro="">
      <xdr:nvGraphicFramePr>
        <xdr:cNvPr id="19476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400050</xdr:colOff>
      <xdr:row>28</xdr:row>
      <xdr:rowOff>66675</xdr:rowOff>
    </xdr:from>
    <xdr:to>
      <xdr:col>13</xdr:col>
      <xdr:colOff>495300</xdr:colOff>
      <xdr:row>53</xdr:row>
      <xdr:rowOff>114300</xdr:rowOff>
    </xdr:to>
    <xdr:graphicFrame macro="">
      <xdr:nvGraphicFramePr>
        <xdr:cNvPr id="3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133350</xdr:colOff>
      <xdr:row>31</xdr:row>
      <xdr:rowOff>161925</xdr:rowOff>
    </xdr:from>
    <xdr:to>
      <xdr:col>7</xdr:col>
      <xdr:colOff>400050</xdr:colOff>
      <xdr:row>43</xdr:row>
      <xdr:rowOff>104775</xdr:rowOff>
    </xdr:to>
    <xdr:sp macro="" textlink="">
      <xdr:nvSpPr>
        <xdr:cNvPr id="4" name="Figura a mano libera 3"/>
        <xdr:cNvSpPr/>
      </xdr:nvSpPr>
      <xdr:spPr>
        <a:xfrm>
          <a:off x="1962150" y="6067425"/>
          <a:ext cx="2705100" cy="2228850"/>
        </a:xfrm>
        <a:custGeom>
          <a:avLst/>
          <a:gdLst>
            <a:gd name="connsiteX0" fmla="*/ 2705100 w 2705100"/>
            <a:gd name="connsiteY0" fmla="*/ 2209800 h 2209800"/>
            <a:gd name="connsiteX1" fmla="*/ 2095500 w 2705100"/>
            <a:gd name="connsiteY1" fmla="*/ 2209800 h 2209800"/>
            <a:gd name="connsiteX2" fmla="*/ 1638300 w 2705100"/>
            <a:gd name="connsiteY2" fmla="*/ 2066925 h 2209800"/>
            <a:gd name="connsiteX3" fmla="*/ 1162050 w 2705100"/>
            <a:gd name="connsiteY3" fmla="*/ 1819275 h 2209800"/>
            <a:gd name="connsiteX4" fmla="*/ 809625 w 2705100"/>
            <a:gd name="connsiteY4" fmla="*/ 1533525 h 2209800"/>
            <a:gd name="connsiteX5" fmla="*/ 466725 w 2705100"/>
            <a:gd name="connsiteY5" fmla="*/ 1143000 h 2209800"/>
            <a:gd name="connsiteX6" fmla="*/ 228600 w 2705100"/>
            <a:gd name="connsiteY6" fmla="*/ 695325 h 2209800"/>
            <a:gd name="connsiteX7" fmla="*/ 57150 w 2705100"/>
            <a:gd name="connsiteY7" fmla="*/ 228600 h 2209800"/>
            <a:gd name="connsiteX8" fmla="*/ 0 w 2705100"/>
            <a:gd name="connsiteY8" fmla="*/ 0 h 2209800"/>
            <a:gd name="connsiteX9" fmla="*/ 2705100 w 2705100"/>
            <a:gd name="connsiteY9" fmla="*/ 9525 h 2209800"/>
            <a:gd name="connsiteX10" fmla="*/ 2705100 w 2705100"/>
            <a:gd name="connsiteY10" fmla="*/ 2209800 h 22098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</a:cxnLst>
          <a:rect l="l" t="t" r="r" b="b"/>
          <a:pathLst>
            <a:path w="2705100" h="2209800">
              <a:moveTo>
                <a:pt x="2705100" y="2209800"/>
              </a:moveTo>
              <a:lnTo>
                <a:pt x="2095500" y="2209800"/>
              </a:lnTo>
              <a:lnTo>
                <a:pt x="1638300" y="2066925"/>
              </a:lnTo>
              <a:lnTo>
                <a:pt x="1162050" y="1819275"/>
              </a:lnTo>
              <a:lnTo>
                <a:pt x="809625" y="1533525"/>
              </a:lnTo>
              <a:lnTo>
                <a:pt x="466725" y="1143000"/>
              </a:lnTo>
              <a:lnTo>
                <a:pt x="228600" y="695325"/>
              </a:lnTo>
              <a:lnTo>
                <a:pt x="57150" y="228600"/>
              </a:lnTo>
              <a:lnTo>
                <a:pt x="0" y="0"/>
              </a:lnTo>
              <a:lnTo>
                <a:pt x="2705100" y="9525"/>
              </a:lnTo>
              <a:lnTo>
                <a:pt x="2705100" y="2209800"/>
              </a:lnTo>
              <a:close/>
            </a:path>
          </a:pathLst>
        </a:custGeom>
        <a:solidFill>
          <a:schemeClr val="bg1">
            <a:lumMod val="95000"/>
            <a:alpha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p_jet_DimPre_B737_new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rafico1"/>
      <sheetName val="Grafico2"/>
      <sheetName val="Grafico3"/>
      <sheetName val="Pesi Calcoli"/>
      <sheetName val="Grafico4"/>
      <sheetName val="Grafico5"/>
      <sheetName val="Punto di Progetto"/>
      <sheetName val="Grafico6"/>
      <sheetName val="Grafico7"/>
      <sheetName val="Grafico8"/>
      <sheetName val="Profilo Medio"/>
      <sheetName val="Grafico9"/>
      <sheetName val="Grafico10"/>
      <sheetName val="Grafico1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>
        <row r="18">
          <cell r="C18">
            <v>2</v>
          </cell>
          <cell r="D18">
            <v>2.2000000000000002</v>
          </cell>
          <cell r="E18">
            <v>2.4000000000000004</v>
          </cell>
        </row>
        <row r="19">
          <cell r="A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>
            <v>5</v>
          </cell>
          <cell r="C20">
            <v>1.5169902912621358E-2</v>
          </cell>
          <cell r="D20">
            <v>1.3790820829655779E-2</v>
          </cell>
          <cell r="E20">
            <v>1.2641585760517797E-2</v>
          </cell>
        </row>
        <row r="21">
          <cell r="A21">
            <v>10</v>
          </cell>
          <cell r="C21">
            <v>3.0339805825242715E-2</v>
          </cell>
          <cell r="D21">
            <v>2.7581641659311557E-2</v>
          </cell>
          <cell r="E21">
            <v>2.5283171521035593E-2</v>
          </cell>
        </row>
        <row r="22">
          <cell r="A22">
            <v>15</v>
          </cell>
          <cell r="C22">
            <v>4.5509708737864071E-2</v>
          </cell>
          <cell r="D22">
            <v>4.1372462488967338E-2</v>
          </cell>
          <cell r="E22">
            <v>3.7924757281553388E-2</v>
          </cell>
        </row>
        <row r="23">
          <cell r="A23">
            <v>20</v>
          </cell>
          <cell r="C23">
            <v>6.0679611650485431E-2</v>
          </cell>
          <cell r="D23">
            <v>5.5163283318623114E-2</v>
          </cell>
          <cell r="E23">
            <v>5.0566343042071187E-2</v>
          </cell>
        </row>
        <row r="24">
          <cell r="A24">
            <v>25</v>
          </cell>
          <cell r="C24">
            <v>7.584951456310679E-2</v>
          </cell>
          <cell r="D24">
            <v>6.8954104148278891E-2</v>
          </cell>
          <cell r="E24">
            <v>6.3207928802588978E-2</v>
          </cell>
        </row>
        <row r="25">
          <cell r="A25">
            <v>30</v>
          </cell>
          <cell r="C25">
            <v>9.1019417475728143E-2</v>
          </cell>
          <cell r="D25">
            <v>8.2744924977934675E-2</v>
          </cell>
          <cell r="E25">
            <v>7.5849514563106776E-2</v>
          </cell>
        </row>
        <row r="26">
          <cell r="A26">
            <v>35</v>
          </cell>
          <cell r="C26">
            <v>0.10618932038834951</v>
          </cell>
          <cell r="D26">
            <v>9.6535745807590459E-2</v>
          </cell>
          <cell r="E26">
            <v>8.8491100323624575E-2</v>
          </cell>
        </row>
        <row r="27">
          <cell r="A27">
            <v>40</v>
          </cell>
          <cell r="C27">
            <v>0.12135922330097086</v>
          </cell>
          <cell r="D27">
            <v>0.11032656663724623</v>
          </cell>
          <cell r="E27">
            <v>0.10113268608414237</v>
          </cell>
        </row>
        <row r="28">
          <cell r="A28">
            <v>45</v>
          </cell>
          <cell r="C28">
            <v>0.13652912621359223</v>
          </cell>
          <cell r="D28">
            <v>0.12411738746690201</v>
          </cell>
          <cell r="E28">
            <v>0.11377427184466017</v>
          </cell>
        </row>
        <row r="29">
          <cell r="A29">
            <v>50</v>
          </cell>
          <cell r="C29">
            <v>0.15169902912621358</v>
          </cell>
          <cell r="D29">
            <v>0.13790820829655778</v>
          </cell>
          <cell r="E29">
            <v>0.12641585760517796</v>
          </cell>
        </row>
        <row r="30">
          <cell r="A30">
            <v>55</v>
          </cell>
          <cell r="C30">
            <v>0.16686893203883493</v>
          </cell>
          <cell r="D30">
            <v>0.15169902912621358</v>
          </cell>
          <cell r="E30">
            <v>0.13905744336569575</v>
          </cell>
        </row>
        <row r="31">
          <cell r="A31">
            <v>60</v>
          </cell>
          <cell r="C31">
            <v>0.18203883495145629</v>
          </cell>
          <cell r="D31">
            <v>0.16548984995586935</v>
          </cell>
          <cell r="E31">
            <v>0.15169902912621355</v>
          </cell>
        </row>
        <row r="32">
          <cell r="A32">
            <v>65</v>
          </cell>
          <cell r="C32">
            <v>0.19720873786407767</v>
          </cell>
          <cell r="D32">
            <v>0.17928067078552512</v>
          </cell>
          <cell r="E32">
            <v>0.16434061488673135</v>
          </cell>
        </row>
        <row r="33">
          <cell r="A33">
            <v>70</v>
          </cell>
          <cell r="C33">
            <v>0.21237864077669902</v>
          </cell>
          <cell r="D33">
            <v>0.19307149161518092</v>
          </cell>
          <cell r="E33">
            <v>0.17698220064724915</v>
          </cell>
        </row>
        <row r="34">
          <cell r="A34">
            <v>75</v>
          </cell>
          <cell r="C34">
            <v>0.22754854368932037</v>
          </cell>
          <cell r="D34">
            <v>0.20686231244483669</v>
          </cell>
          <cell r="E34">
            <v>0.18962378640776695</v>
          </cell>
        </row>
        <row r="35">
          <cell r="A35">
            <v>80</v>
          </cell>
          <cell r="C35">
            <v>0.24271844660194172</v>
          </cell>
          <cell r="D35">
            <v>0.22065313327449246</v>
          </cell>
          <cell r="E35">
            <v>0.20226537216828475</v>
          </cell>
        </row>
        <row r="36">
          <cell r="A36">
            <v>85</v>
          </cell>
          <cell r="C36">
            <v>0.25788834951456308</v>
          </cell>
          <cell r="D36">
            <v>0.23444395410414823</v>
          </cell>
          <cell r="E36">
            <v>0.21490695792880254</v>
          </cell>
        </row>
        <row r="37">
          <cell r="A37">
            <v>90</v>
          </cell>
          <cell r="C37">
            <v>0.27305825242718446</v>
          </cell>
          <cell r="D37">
            <v>0.24823477493380403</v>
          </cell>
          <cell r="E37">
            <v>0.22754854368932034</v>
          </cell>
        </row>
        <row r="38">
          <cell r="A38">
            <v>95</v>
          </cell>
          <cell r="C38">
            <v>0.28822815533980578</v>
          </cell>
          <cell r="D38">
            <v>0.2620255957634598</v>
          </cell>
          <cell r="E38">
            <v>0.24019012944983814</v>
          </cell>
        </row>
        <row r="39">
          <cell r="A39">
            <v>100</v>
          </cell>
          <cell r="C39">
            <v>0.30339805825242716</v>
          </cell>
          <cell r="D39">
            <v>0.27581641659311557</v>
          </cell>
          <cell r="E39">
            <v>0.25283171521035591</v>
          </cell>
        </row>
        <row r="40">
          <cell r="A40">
            <v>105</v>
          </cell>
          <cell r="C40">
            <v>0.31856796116504854</v>
          </cell>
          <cell r="D40">
            <v>0.28960723742277134</v>
          </cell>
          <cell r="E40">
            <v>0.26547330097087374</v>
          </cell>
        </row>
        <row r="41">
          <cell r="A41">
            <v>110</v>
          </cell>
          <cell r="C41">
            <v>0.33373786407766987</v>
          </cell>
          <cell r="D41">
            <v>0.30339805825242716</v>
          </cell>
          <cell r="E41">
            <v>0.27811488673139151</v>
          </cell>
        </row>
        <row r="42">
          <cell r="A42">
            <v>115</v>
          </cell>
          <cell r="C42">
            <v>0.34890776699029125</v>
          </cell>
          <cell r="D42">
            <v>0.31718887908208293</v>
          </cell>
          <cell r="E42">
            <v>0.29075647249190933</v>
          </cell>
        </row>
        <row r="43">
          <cell r="A43">
            <v>120</v>
          </cell>
          <cell r="C43">
            <v>0.36407766990291257</v>
          </cell>
          <cell r="D43">
            <v>0.3309796999117387</v>
          </cell>
          <cell r="E43">
            <v>0.30339805825242711</v>
          </cell>
        </row>
        <row r="44">
          <cell r="A44">
            <v>125</v>
          </cell>
          <cell r="C44">
            <v>0.37924757281553395</v>
          </cell>
          <cell r="D44">
            <v>0.34477052074139447</v>
          </cell>
          <cell r="E44">
            <v>0.31603964401294493</v>
          </cell>
        </row>
        <row r="45">
          <cell r="A45">
            <v>130</v>
          </cell>
          <cell r="C45">
            <v>0.39441747572815533</v>
          </cell>
          <cell r="D45">
            <v>0.35856134157105024</v>
          </cell>
          <cell r="E45">
            <v>0.3286812297734627</v>
          </cell>
        </row>
        <row r="46">
          <cell r="A46">
            <v>135</v>
          </cell>
          <cell r="C46">
            <v>0.40958737864077666</v>
          </cell>
          <cell r="D46">
            <v>0.37235216240070601</v>
          </cell>
          <cell r="E46">
            <v>0.34132281553398047</v>
          </cell>
        </row>
        <row r="47">
          <cell r="A47">
            <v>140</v>
          </cell>
          <cell r="C47">
            <v>0.42475728155339804</v>
          </cell>
          <cell r="D47">
            <v>0.38614298323036184</v>
          </cell>
          <cell r="E47">
            <v>0.3539644012944983</v>
          </cell>
        </row>
        <row r="48">
          <cell r="A48">
            <v>145</v>
          </cell>
          <cell r="C48">
            <v>0.43992718446601936</v>
          </cell>
          <cell r="D48">
            <v>0.39993380406001761</v>
          </cell>
          <cell r="E48">
            <v>0.36660598705501607</v>
          </cell>
        </row>
        <row r="49">
          <cell r="A49">
            <v>150</v>
          </cell>
          <cell r="C49">
            <v>0.45509708737864074</v>
          </cell>
          <cell r="D49">
            <v>0.41372462488967338</v>
          </cell>
          <cell r="E49">
            <v>0.3792475728155339</v>
          </cell>
        </row>
        <row r="50">
          <cell r="A50">
            <v>155</v>
          </cell>
          <cell r="D50">
            <v>0.42751544571932915</v>
          </cell>
        </row>
        <row r="51">
          <cell r="A51">
            <v>160</v>
          </cell>
          <cell r="D51">
            <v>0.44130626654898492</v>
          </cell>
        </row>
        <row r="52">
          <cell r="A52">
            <v>165</v>
          </cell>
          <cell r="D52">
            <v>0.45509708737864069</v>
          </cell>
        </row>
        <row r="53">
          <cell r="A53">
            <v>170</v>
          </cell>
          <cell r="D53">
            <v>0.46888790820829646</v>
          </cell>
        </row>
        <row r="54">
          <cell r="A54">
            <v>175</v>
          </cell>
          <cell r="D54">
            <v>0.48267872903795228</v>
          </cell>
          <cell r="M54">
            <v>5</v>
          </cell>
          <cell r="N54">
            <v>4.4183717015907495</v>
          </cell>
        </row>
        <row r="55">
          <cell r="A55">
            <v>180</v>
          </cell>
          <cell r="D55">
            <v>0.49646954986760805</v>
          </cell>
          <cell r="M55">
            <v>10</v>
          </cell>
          <cell r="N55">
            <v>2.2137194860118186</v>
          </cell>
        </row>
        <row r="56">
          <cell r="M56">
            <v>15</v>
          </cell>
          <cell r="N56">
            <v>1.4808503631372618</v>
          </cell>
        </row>
        <row r="57">
          <cell r="M57">
            <v>20</v>
          </cell>
          <cell r="N57">
            <v>1.1159270134387982</v>
          </cell>
        </row>
        <row r="58">
          <cell r="I58">
            <v>25</v>
          </cell>
          <cell r="J58">
            <v>0.81880113336731031</v>
          </cell>
          <cell r="M58">
            <v>25</v>
          </cell>
          <cell r="N58">
            <v>0.89818197301077152</v>
          </cell>
        </row>
        <row r="59">
          <cell r="I59">
            <v>30</v>
          </cell>
          <cell r="J59">
            <v>0.68805812701260649</v>
          </cell>
          <cell r="M59">
            <v>30</v>
          </cell>
          <cell r="N59">
            <v>0.75402608721796383</v>
          </cell>
        </row>
        <row r="60">
          <cell r="I60">
            <v>35</v>
          </cell>
          <cell r="J60">
            <v>0.59556229377844383</v>
          </cell>
          <cell r="M60">
            <v>35</v>
          </cell>
          <cell r="N60">
            <v>0.65192114693099534</v>
          </cell>
        </row>
        <row r="61">
          <cell r="I61">
            <v>40</v>
          </cell>
          <cell r="J61">
            <v>0.52697094374461917</v>
          </cell>
          <cell r="M61">
            <v>40</v>
          </cell>
          <cell r="N61">
            <v>0.57609804758517624</v>
          </cell>
        </row>
        <row r="62">
          <cell r="I62">
            <v>45</v>
          </cell>
          <cell r="J62">
            <v>0.47431591584435345</v>
          </cell>
          <cell r="M62">
            <v>45</v>
          </cell>
          <cell r="N62">
            <v>0.51779617553345703</v>
          </cell>
        </row>
        <row r="63">
          <cell r="I63">
            <v>50</v>
          </cell>
          <cell r="J63">
            <v>0.4328163134375787</v>
          </cell>
          <cell r="M63">
            <v>50</v>
          </cell>
          <cell r="N63">
            <v>0.47175916258760736</v>
          </cell>
        </row>
        <row r="64">
          <cell r="I64">
            <v>55</v>
          </cell>
          <cell r="J64">
            <v>0.399429747753343</v>
          </cell>
          <cell r="M64">
            <v>55</v>
          </cell>
          <cell r="N64">
            <v>0.43464204717329952</v>
          </cell>
        </row>
        <row r="65">
          <cell r="I65">
            <v>60</v>
          </cell>
          <cell r="J65">
            <v>0.37212795961101153</v>
          </cell>
          <cell r="M65">
            <v>60</v>
          </cell>
          <cell r="N65">
            <v>0.40421485490764786</v>
          </cell>
        </row>
        <row r="66">
          <cell r="I66">
            <v>65</v>
          </cell>
          <cell r="J66">
            <v>0.34950676957783722</v>
          </cell>
          <cell r="M66">
            <v>65</v>
          </cell>
          <cell r="N66">
            <v>0.37893375737173174</v>
          </cell>
        </row>
        <row r="67">
          <cell r="I67">
            <v>70</v>
          </cell>
          <cell r="J67">
            <v>0.33056319234471482</v>
          </cell>
          <cell r="M67">
            <v>70</v>
          </cell>
          <cell r="N67">
            <v>0.3576960199806079</v>
          </cell>
        </row>
        <row r="68">
          <cell r="I68">
            <v>75</v>
          </cell>
          <cell r="J68">
            <v>0.31456170535163414</v>
          </cell>
          <cell r="M68">
            <v>75</v>
          </cell>
          <cell r="N68">
            <v>0.33969297070531784</v>
          </cell>
        </row>
        <row r="69">
          <cell r="I69">
            <v>80</v>
          </cell>
          <cell r="J69">
            <v>0.30095066667858733</v>
          </cell>
          <cell r="M69">
            <v>80</v>
          </cell>
          <cell r="N69">
            <v>0.32431810552414264</v>
          </cell>
        </row>
        <row r="70">
          <cell r="I70">
            <v>85</v>
          </cell>
          <cell r="J70">
            <v>0.2893082325043918</v>
          </cell>
          <cell r="M70">
            <v>85</v>
          </cell>
          <cell r="N70">
            <v>0.31110762724400337</v>
          </cell>
        </row>
        <row r="71">
          <cell r="I71">
            <v>90</v>
          </cell>
          <cell r="J71">
            <v>0.27930630207923918</v>
          </cell>
          <cell r="M71">
            <v>90</v>
          </cell>
          <cell r="N71">
            <v>0.29970080471472732</v>
          </cell>
        </row>
        <row r="72">
          <cell r="I72">
            <v>95</v>
          </cell>
          <cell r="J72">
            <v>0.27068584849538563</v>
          </cell>
          <cell r="M72">
            <v>95</v>
          </cell>
          <cell r="N72">
            <v>0.28981285018617819</v>
          </cell>
        </row>
        <row r="73">
          <cell r="I73">
            <v>100</v>
          </cell>
          <cell r="J73">
            <v>0.26323965022663648</v>
          </cell>
          <cell r="M73">
            <v>100</v>
          </cell>
          <cell r="N73">
            <v>0.28121593345824686</v>
          </cell>
        </row>
        <row r="74">
          <cell r="I74">
            <v>105</v>
          </cell>
          <cell r="J74">
            <v>0.25679995651369103</v>
          </cell>
          <cell r="M74">
            <v>105</v>
          </cell>
          <cell r="N74">
            <v>0.27372562055941657</v>
          </cell>
        </row>
        <row r="75">
          <cell r="I75">
            <v>110</v>
          </cell>
          <cell r="J75">
            <v>0.25122951673530336</v>
          </cell>
          <cell r="M75">
            <v>110</v>
          </cell>
          <cell r="N75">
            <v>0.26719101096753728</v>
          </cell>
        </row>
        <row r="76">
          <cell r="I76">
            <v>115</v>
          </cell>
          <cell r="J76">
            <v>0.24641494994348762</v>
          </cell>
          <cell r="M76">
            <v>115</v>
          </cell>
          <cell r="N76">
            <v>0.26148744772952814</v>
          </cell>
        </row>
        <row r="77">
          <cell r="I77">
            <v>120</v>
          </cell>
          <cell r="J77">
            <v>0.24226177201492233</v>
          </cell>
          <cell r="M77">
            <v>120</v>
          </cell>
          <cell r="N77">
            <v>0.25651105005115571</v>
          </cell>
        </row>
        <row r="78">
          <cell r="I78">
            <v>125</v>
          </cell>
          <cell r="J78">
            <v>0.23869061628601745</v>
          </cell>
          <cell r="M78">
            <v>125</v>
          </cell>
          <cell r="N78">
            <v>0.25217455806526334</v>
          </cell>
        </row>
        <row r="79">
          <cell r="I79">
            <v>130</v>
          </cell>
          <cell r="J79">
            <v>0.23563432634911988</v>
          </cell>
          <cell r="M79">
            <v>130</v>
          </cell>
          <cell r="N79">
            <v>0.24840413649964196</v>
          </cell>
        </row>
        <row r="80">
          <cell r="I80">
            <v>135</v>
          </cell>
          <cell r="J80">
            <v>0.2330356948940065</v>
          </cell>
          <cell r="M80">
            <v>135</v>
          </cell>
          <cell r="N80">
            <v>0.24513688864092806</v>
          </cell>
        </row>
        <row r="81">
          <cell r="I81">
            <v>140</v>
          </cell>
          <cell r="J81">
            <v>0.23084568708334344</v>
          </cell>
          <cell r="M81">
            <v>140</v>
          </cell>
          <cell r="N81">
            <v>0.24231890302052433</v>
          </cell>
        </row>
        <row r="82">
          <cell r="I82">
            <v>145</v>
          </cell>
          <cell r="J82">
            <v>0.22902203150563569</v>
          </cell>
          <cell r="M82">
            <v>145</v>
          </cell>
          <cell r="N82">
            <v>0.2399037042344678</v>
          </cell>
        </row>
        <row r="83">
          <cell r="I83">
            <v>150</v>
          </cell>
          <cell r="J83">
            <v>0.22752809293758774</v>
          </cell>
          <cell r="M83">
            <v>150</v>
          </cell>
          <cell r="N83">
            <v>0.23785101359932365</v>
          </cell>
        </row>
        <row r="84">
          <cell r="I84">
            <v>155</v>
          </cell>
          <cell r="J84">
            <v>0.22633196328149069</v>
          </cell>
          <cell r="M84">
            <v>155</v>
          </cell>
          <cell r="N84">
            <v>0.23612574968113265</v>
          </cell>
        </row>
        <row r="85">
          <cell r="I85">
            <v>160</v>
          </cell>
          <cell r="J85">
            <v>0.22540572295184907</v>
          </cell>
          <cell r="M85">
            <v>160</v>
          </cell>
          <cell r="N85">
            <v>0.23469721622518039</v>
          </cell>
        </row>
        <row r="86">
          <cell r="I86">
            <v>165</v>
          </cell>
          <cell r="J86">
            <v>0.22472483655534872</v>
          </cell>
          <cell r="M86">
            <v>165</v>
          </cell>
          <cell r="N86">
            <v>0.23353843773489977</v>
          </cell>
        </row>
        <row r="87">
          <cell r="I87">
            <v>170</v>
          </cell>
          <cell r="J87">
            <v>0.22426765521553602</v>
          </cell>
          <cell r="M87">
            <v>170</v>
          </cell>
          <cell r="N87">
            <v>0.23262561230155507</v>
          </cell>
        </row>
        <row r="88">
          <cell r="I88">
            <v>175</v>
          </cell>
          <cell r="J88">
            <v>0.22401500421326631</v>
          </cell>
          <cell r="M88">
            <v>175</v>
          </cell>
          <cell r="N88">
            <v>0.23193765823455173</v>
          </cell>
        </row>
        <row r="89">
          <cell r="I89">
            <v>180</v>
          </cell>
          <cell r="J89">
            <v>0.22394983935374438</v>
          </cell>
          <cell r="M89">
            <v>180</v>
          </cell>
          <cell r="N89">
            <v>0.23145583625336136</v>
          </cell>
        </row>
      </sheetData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/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5"/>
  <sheetViews>
    <sheetView workbookViewId="0">
      <selection activeCell="B5" sqref="B5"/>
    </sheetView>
  </sheetViews>
  <sheetFormatPr defaultRowHeight="15"/>
  <sheetData>
    <row r="1" spans="1:2">
      <c r="A1" t="s">
        <v>0</v>
      </c>
      <c r="B1" s="6">
        <f>B5-0.2</f>
        <v>2.5999999999999996</v>
      </c>
    </row>
    <row r="2" spans="1:2">
      <c r="A2" s="4">
        <f>A6*B1/B5</f>
        <v>92.485714285714266</v>
      </c>
      <c r="B2" s="9">
        <v>0</v>
      </c>
    </row>
    <row r="3" spans="1:2">
      <c r="A3" s="4">
        <f>A2</f>
        <v>92.485714285714266</v>
      </c>
      <c r="B3" s="9">
        <v>1</v>
      </c>
    </row>
    <row r="5" spans="1:2">
      <c r="A5" t="s">
        <v>0</v>
      </c>
      <c r="B5" s="3">
        <v>2.8</v>
      </c>
    </row>
    <row r="6" spans="1:2">
      <c r="A6" s="2">
        <v>99.6</v>
      </c>
      <c r="B6" s="9">
        <v>0</v>
      </c>
    </row>
    <row r="7" spans="1:2">
      <c r="A7" s="5">
        <f>A6</f>
        <v>99.6</v>
      </c>
      <c r="B7" s="9">
        <v>1</v>
      </c>
    </row>
    <row r="9" spans="1:2">
      <c r="A9" t="s">
        <v>0</v>
      </c>
      <c r="B9" s="6">
        <f>B5+0.2</f>
        <v>3</v>
      </c>
    </row>
    <row r="10" spans="1:2">
      <c r="A10" s="4">
        <f>A6*B9/B5</f>
        <v>106.71428571428571</v>
      </c>
      <c r="B10" s="9">
        <v>0</v>
      </c>
    </row>
    <row r="11" spans="1:2">
      <c r="A11" s="4">
        <f>A10</f>
        <v>106.71428571428571</v>
      </c>
      <c r="B11" s="9">
        <v>1</v>
      </c>
    </row>
    <row r="15" spans="1:2">
      <c r="A15" s="7" t="s">
        <v>5</v>
      </c>
      <c r="B15" s="8" t="s">
        <v>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9"/>
  <sheetViews>
    <sheetView workbookViewId="0">
      <selection activeCell="B3" sqref="B3"/>
    </sheetView>
  </sheetViews>
  <sheetFormatPr defaultRowHeight="15"/>
  <sheetData>
    <row r="1" spans="1:3">
      <c r="A1" t="s">
        <v>1</v>
      </c>
      <c r="B1" s="1" t="s">
        <v>2</v>
      </c>
      <c r="C1" t="s">
        <v>3</v>
      </c>
    </row>
    <row r="2" spans="1:3">
      <c r="A2" s="10">
        <v>0</v>
      </c>
      <c r="B2" s="2">
        <v>0.3</v>
      </c>
      <c r="C2" s="2">
        <v>0.19400000000000001</v>
      </c>
    </row>
    <row r="3" spans="1:3">
      <c r="A3" s="10">
        <v>200</v>
      </c>
      <c r="B3" s="5">
        <f>B2</f>
        <v>0.3</v>
      </c>
      <c r="C3" s="5">
        <f>C2</f>
        <v>0.19400000000000001</v>
      </c>
    </row>
    <row r="5" spans="1:3">
      <c r="B5" s="1"/>
    </row>
    <row r="9" spans="1:3">
      <c r="B9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A11" sqref="A11"/>
    </sheetView>
  </sheetViews>
  <sheetFormatPr defaultRowHeight="15"/>
  <sheetData>
    <row r="1" spans="1:2">
      <c r="A1" s="11" t="s">
        <v>1</v>
      </c>
      <c r="B1" s="11" t="s">
        <v>6</v>
      </c>
    </row>
    <row r="2" spans="1:2">
      <c r="A2" s="12">
        <v>50</v>
      </c>
      <c r="B2" s="4">
        <f>($B$7/A2+$B$8*A2)*$B$9</f>
        <v>0.47272608000000005</v>
      </c>
    </row>
    <row r="3" spans="1:2">
      <c r="A3" s="12">
        <v>100</v>
      </c>
      <c r="B3" s="4">
        <f>($B$7/A3+$B$8*A3)*$B$9</f>
        <v>0.28167804000000002</v>
      </c>
    </row>
    <row r="4" spans="1:2">
      <c r="A4" s="12">
        <v>150</v>
      </c>
      <c r="B4" s="4">
        <f>($B$7/A4+$B$8*A4)*$B$9</f>
        <v>0.23813535999999996</v>
      </c>
    </row>
    <row r="7" spans="1:2">
      <c r="A7" s="13" t="s">
        <v>7</v>
      </c>
      <c r="B7" s="2">
        <v>5.4930000000000003</v>
      </c>
    </row>
    <row r="8" spans="1:2">
      <c r="A8" s="13" t="s">
        <v>8</v>
      </c>
      <c r="B8" s="2">
        <v>1.4999999999999999E-4</v>
      </c>
    </row>
    <row r="9" spans="1:2">
      <c r="A9" s="13" t="s">
        <v>9</v>
      </c>
      <c r="B9" s="2">
        <v>4.0279999999999996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P2:R32"/>
  <sheetViews>
    <sheetView tabSelected="1" workbookViewId="0">
      <selection activeCell="O20" sqref="O20"/>
    </sheetView>
  </sheetViews>
  <sheetFormatPr defaultRowHeight="15"/>
  <sheetData>
    <row r="2" spans="16:18">
      <c r="P2" s="14" t="s">
        <v>15</v>
      </c>
      <c r="Q2" s="14"/>
    </row>
    <row r="3" spans="16:18">
      <c r="P3" s="12" t="s">
        <v>10</v>
      </c>
      <c r="Q3" s="2">
        <v>145500</v>
      </c>
      <c r="R3" t="s">
        <v>13</v>
      </c>
    </row>
    <row r="4" spans="16:18">
      <c r="P4" s="12" t="s">
        <v>11</v>
      </c>
      <c r="Q4" s="2">
        <v>44000</v>
      </c>
      <c r="R4" t="s">
        <v>13</v>
      </c>
    </row>
    <row r="5" spans="16:18">
      <c r="P5" s="12" t="s">
        <v>12</v>
      </c>
      <c r="Q5" s="2">
        <v>1341</v>
      </c>
      <c r="R5" t="s">
        <v>14</v>
      </c>
    </row>
    <row r="6" spans="16:18">
      <c r="P6" s="12" t="s">
        <v>1</v>
      </c>
      <c r="Q6" s="4">
        <f>Q3/Q5</f>
        <v>108.50111856823266</v>
      </c>
    </row>
    <row r="7" spans="16:18">
      <c r="P7" s="12" t="s">
        <v>6</v>
      </c>
      <c r="Q7" s="4">
        <f>Q4/Q3</f>
        <v>0.30240549828178692</v>
      </c>
    </row>
    <row r="31" spans="16:17">
      <c r="P31">
        <v>109</v>
      </c>
      <c r="Q31">
        <v>0</v>
      </c>
    </row>
    <row r="32" spans="16:17">
      <c r="P32">
        <v>109</v>
      </c>
      <c r="Q32">
        <v>1</v>
      </c>
    </row>
  </sheetData>
  <pageMargins left="0.7" right="0.7" top="0.75" bottom="0.75" header="0.3" footer="0.3"/>
  <pageSetup paperSize="1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Decollo</vt:lpstr>
      <vt:lpstr>Atterraggio</vt:lpstr>
      <vt:lpstr>Salita</vt:lpstr>
      <vt:lpstr>Crociera</vt:lpstr>
      <vt:lpstr>Punto di Progetto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Ciliberti</dc:creator>
  <cp:lastModifiedBy>Danilo Ciliberti</cp:lastModifiedBy>
  <dcterms:created xsi:type="dcterms:W3CDTF">2013-04-14T06:30:28Z</dcterms:created>
  <dcterms:modified xsi:type="dcterms:W3CDTF">2013-05-13T12:29:49Z</dcterms:modified>
</cp:coreProperties>
</file>